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kenes-moss/Congresses/SIOP16/Reports and Procedures/Classified/Budgets presented to Client/"/>
    </mc:Choice>
  </mc:AlternateContent>
  <bookViews>
    <workbookView xWindow="0" yWindow="0" windowWidth="23040" windowHeight="9408"/>
  </bookViews>
  <sheets>
    <sheet name="Budget template" sheetId="1" r:id="rId1"/>
  </sheets>
  <externalReferences>
    <externalReference r:id="rId2"/>
    <externalReference r:id="rId3"/>
    <externalReference r:id="rId4"/>
  </externalReferences>
  <definedNames>
    <definedName name="Enum231">'[1]#Lookup'!$D$2:$D$4</definedName>
    <definedName name="Enum337">'[1]#Lookup'!$H$2:$H$4</definedName>
    <definedName name="Enum58">'[2]#Lookup'!$B$2:$B$4</definedName>
    <definedName name="Enum61469">'[1]#Lookup'!$E$2:$E$3</definedName>
    <definedName name="Enum742">'[1]#Lookup'!$J$2:$J$40</definedName>
    <definedName name="Hotel_Data">'[3]Kenes staff1'!$C$46:$D$49</definedName>
    <definedName name="_xlnm.Print_Area" localSheetId="0">'Budget template'!$A$1:$I$230</definedName>
    <definedName name="Table1165Field1">'[1]#Lookup'!$I$2:$I$8</definedName>
    <definedName name="Table1329Field1">'[1]#Lookup'!$K$2:$K$16</definedName>
    <definedName name="Table196Field65534">'[1]#Lookup'!$F$2:$F$262</definedName>
    <definedName name="Table221Field1">'[1]#Lookup'!$A$2:$A$953</definedName>
    <definedName name="Table29Field6">'[1]#Lookup'!$C$2:$C$146</definedName>
    <definedName name="Table431Field1">'[1]#Lookup'!$G$2:$G$45</definedName>
    <definedName name="Table47Field1">'[1]#Lookup'!$B$2:$B$21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16" i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/>
  <c r="F26" i="1"/>
  <c r="H26" i="1" s="1"/>
  <c r="F27" i="1"/>
  <c r="H27" i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/>
  <c r="F41" i="1"/>
  <c r="H41" i="1" s="1"/>
  <c r="F42" i="1"/>
  <c r="H42" i="1" s="1"/>
  <c r="F43" i="1"/>
  <c r="H43" i="1"/>
  <c r="G44" i="1"/>
  <c r="F46" i="1"/>
  <c r="H46" i="1" s="1"/>
  <c r="F47" i="1"/>
  <c r="H47" i="1" s="1"/>
  <c r="G48" i="1"/>
  <c r="F50" i="1"/>
  <c r="H50" i="1" s="1"/>
  <c r="H51" i="1" s="1"/>
  <c r="G51" i="1"/>
  <c r="H55" i="1"/>
  <c r="H59" i="1"/>
  <c r="H92" i="1"/>
  <c r="H96" i="1"/>
  <c r="H112" i="1"/>
  <c r="H116" i="1"/>
  <c r="H122" i="1"/>
  <c r="H127" i="1"/>
  <c r="H137" i="1"/>
  <c r="H141" i="1"/>
  <c r="H142" i="1"/>
  <c r="H146" i="1" s="1"/>
  <c r="H150" i="1"/>
  <c r="H151" i="1" s="1"/>
  <c r="H154" i="1"/>
  <c r="H157" i="1"/>
  <c r="H159" i="1" s="1"/>
  <c r="H162" i="1"/>
  <c r="H167" i="1" s="1"/>
  <c r="H169" i="1"/>
  <c r="H172" i="1"/>
  <c r="H173" i="1"/>
  <c r="H179" i="1"/>
  <c r="H186" i="1"/>
  <c r="H190" i="1"/>
  <c r="H193" i="1"/>
  <c r="H202" i="1"/>
  <c r="H204" i="1"/>
  <c r="H205" i="1"/>
  <c r="H206" i="1"/>
  <c r="H207" i="1"/>
  <c r="H211" i="1"/>
  <c r="H230" i="1"/>
  <c r="H44" i="1" l="1"/>
  <c r="H208" i="1"/>
  <c r="G101" i="1"/>
  <c r="G104" i="1"/>
  <c r="G147" i="1"/>
  <c r="G148" i="1"/>
  <c r="G174" i="1"/>
  <c r="G175" i="1"/>
  <c r="G176" i="1"/>
  <c r="G177" i="1"/>
  <c r="G178" i="1"/>
  <c r="E7" i="1"/>
  <c r="H213" i="1"/>
  <c r="H48" i="1"/>
  <c r="H60" i="1" s="1"/>
  <c r="H215" i="1" l="1"/>
  <c r="H222" i="1" s="1"/>
  <c r="H178" i="1"/>
  <c r="H174" i="1"/>
  <c r="H101" i="1"/>
  <c r="H176" i="1"/>
  <c r="H147" i="1"/>
  <c r="H175" i="1"/>
  <c r="H104" i="1"/>
  <c r="H177" i="1"/>
  <c r="H148" i="1"/>
  <c r="H149" i="1" l="1"/>
  <c r="H155" i="1" s="1"/>
  <c r="H106" i="1"/>
  <c r="H197" i="1" l="1"/>
  <c r="H223" i="1" s="1"/>
  <c r="H225" i="1" s="1"/>
</calcChain>
</file>

<file path=xl/comments1.xml><?xml version="1.0" encoding="utf-8"?>
<comments xmlns="http://schemas.openxmlformats.org/spreadsheetml/2006/main">
  <authors>
    <author>Raquel Lewis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</rPr>
          <t>Raquel Lewis:</t>
        </r>
        <r>
          <rPr>
            <sz val="9"/>
            <color indexed="81"/>
            <rFont val="Tahoma"/>
            <family val="2"/>
          </rPr>
          <t xml:space="preserve">
Is this category needed?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Raquel Lewis:</t>
        </r>
        <r>
          <rPr>
            <sz val="9"/>
            <color indexed="81"/>
            <rFont val="Tahoma"/>
            <family val="2"/>
          </rPr>
          <t xml:space="preserve">
Cost of venue hire 290,000+VAT).
Confirming VAT is 23%</t>
        </r>
      </text>
    </comment>
    <comment ref="E204" authorId="0" shapeId="0">
      <text>
        <r>
          <rPr>
            <b/>
            <sz val="9"/>
            <color indexed="81"/>
            <rFont val="Tahoma"/>
            <family val="2"/>
          </rPr>
          <t>Raquel Lewis:</t>
        </r>
        <r>
          <rPr>
            <sz val="9"/>
            <color indexed="81"/>
            <rFont val="Tahoma"/>
            <family val="2"/>
          </rPr>
          <t xml:space="preserve">
Please advise costs, categories and approximate numbers</t>
        </r>
      </text>
    </comment>
    <comment ref="E207" authorId="0" shapeId="0">
      <text>
        <r>
          <rPr>
            <b/>
            <sz val="9"/>
            <color indexed="81"/>
            <rFont val="Tahoma"/>
            <family val="2"/>
          </rPr>
          <t xml:space="preserve">Raquel Lewis:
Estimate
</t>
        </r>
      </text>
    </comment>
  </commentList>
</comments>
</file>

<file path=xl/sharedStrings.xml><?xml version="1.0" encoding="utf-8"?>
<sst xmlns="http://schemas.openxmlformats.org/spreadsheetml/2006/main" count="586" uniqueCount="502">
  <si>
    <t>WSPID15</t>
  </si>
  <si>
    <t>WSPC15</t>
  </si>
  <si>
    <t>WSC18</t>
  </si>
  <si>
    <t>WSC1016</t>
  </si>
  <si>
    <t>WSAVA17</t>
  </si>
  <si>
    <t>WSAVA16</t>
  </si>
  <si>
    <t>WSAVA0615</t>
  </si>
  <si>
    <t>WIP16</t>
  </si>
  <si>
    <t>WFPICCS16</t>
  </si>
  <si>
    <t>WFO15</t>
  </si>
  <si>
    <t>WCNR16</t>
  </si>
  <si>
    <t>WCNA16</t>
  </si>
  <si>
    <t>WCN17</t>
  </si>
  <si>
    <t>WCN1015</t>
  </si>
  <si>
    <t>WCIDT15</t>
  </si>
  <si>
    <t>VAS15</t>
  </si>
  <si>
    <t>SIOP16</t>
  </si>
  <si>
    <t>SIOP15</t>
  </si>
  <si>
    <t>RCD16</t>
  </si>
  <si>
    <t>NWAC15</t>
  </si>
  <si>
    <t>NGC16</t>
  </si>
  <si>
    <t>NEUPSIG17</t>
  </si>
  <si>
    <t>NEUP0515</t>
  </si>
  <si>
    <t>MHWC16</t>
  </si>
  <si>
    <t>MDS15</t>
  </si>
  <si>
    <t>MDPD16</t>
  </si>
  <si>
    <t>MASCC16</t>
  </si>
  <si>
    <t>MASCC0615</t>
  </si>
  <si>
    <t>LUPUS17</t>
  </si>
  <si>
    <t>LACA15</t>
  </si>
  <si>
    <t>ISPRM18</t>
  </si>
  <si>
    <t>ISPRM17</t>
  </si>
  <si>
    <t>ISPRM16</t>
  </si>
  <si>
    <t>ISPPD16</t>
  </si>
  <si>
    <t>ISPN15</t>
  </si>
  <si>
    <t>ISN17</t>
  </si>
  <si>
    <t>ISN0915</t>
  </si>
  <si>
    <t>ISCBFM0615</t>
  </si>
  <si>
    <t>No</t>
  </si>
  <si>
    <t>UY</t>
  </si>
  <si>
    <t>URUGUAY</t>
  </si>
  <si>
    <t>ISBD16</t>
  </si>
  <si>
    <t>US</t>
  </si>
  <si>
    <t>UNITED STATES</t>
  </si>
  <si>
    <t>ISBD15</t>
  </si>
  <si>
    <t>yes</t>
  </si>
  <si>
    <t>GB</t>
  </si>
  <si>
    <t>UNITED KINGDOM</t>
  </si>
  <si>
    <t>IPVS17</t>
  </si>
  <si>
    <t>AE</t>
  </si>
  <si>
    <t>UNITED ARAB EMIRATES</t>
  </si>
  <si>
    <t>IPVS15</t>
  </si>
  <si>
    <t>UA</t>
  </si>
  <si>
    <t>UKRAINE</t>
  </si>
  <si>
    <t>IHS0615</t>
  </si>
  <si>
    <t>TR</t>
  </si>
  <si>
    <t>TURKEY</t>
  </si>
  <si>
    <t>IGCS16</t>
  </si>
  <si>
    <t>TH</t>
  </si>
  <si>
    <t>THAILAND</t>
  </si>
  <si>
    <t>IGCS0515</t>
  </si>
  <si>
    <t>CH</t>
  </si>
  <si>
    <t>SWITZERLAND</t>
  </si>
  <si>
    <t>IFNA16</t>
  </si>
  <si>
    <t>SE</t>
  </si>
  <si>
    <t>SWEDEN</t>
  </si>
  <si>
    <t>ICVD15</t>
  </si>
  <si>
    <t>ES</t>
  </si>
  <si>
    <t>SPAIN</t>
  </si>
  <si>
    <t>ICS16</t>
  </si>
  <si>
    <t>ZA</t>
  </si>
  <si>
    <t>SOUTH AFRICA</t>
  </si>
  <si>
    <t>ICS0915</t>
  </si>
  <si>
    <t>SI</t>
  </si>
  <si>
    <t>SLOVENIA</t>
  </si>
  <si>
    <t>ICOPA18</t>
  </si>
  <si>
    <t>SK</t>
  </si>
  <si>
    <t>SLOVAKIA</t>
  </si>
  <si>
    <t>ICHB16</t>
  </si>
  <si>
    <t>SG</t>
  </si>
  <si>
    <t>SINGAPORE</t>
  </si>
  <si>
    <t>ICHB15</t>
  </si>
  <si>
    <t>RO</t>
  </si>
  <si>
    <t>ROMANIA</t>
  </si>
  <si>
    <t>ICCAD15</t>
  </si>
  <si>
    <t>PT</t>
  </si>
  <si>
    <t>PORTUGAL</t>
  </si>
  <si>
    <t>IAGG15</t>
  </si>
  <si>
    <t>PL</t>
  </si>
  <si>
    <t>POLAND</t>
  </si>
  <si>
    <t>FENS16</t>
  </si>
  <si>
    <t>PE</t>
  </si>
  <si>
    <t>PERU</t>
  </si>
  <si>
    <t>FEMS17</t>
  </si>
  <si>
    <t>PY</t>
  </si>
  <si>
    <t>PARAGUAY</t>
  </si>
  <si>
    <t>FEMS0615</t>
  </si>
  <si>
    <t>NO</t>
  </si>
  <si>
    <t>NORWAY</t>
  </si>
  <si>
    <t>FEBS17</t>
  </si>
  <si>
    <t>NZ</t>
  </si>
  <si>
    <t>NEW ZEALAND</t>
  </si>
  <si>
    <t>ESRAWW15</t>
  </si>
  <si>
    <t>NL</t>
  </si>
  <si>
    <t>NETHERLANDS</t>
  </si>
  <si>
    <t>ESRACW15</t>
  </si>
  <si>
    <t>MA</t>
  </si>
  <si>
    <t>MOROCCO</t>
  </si>
  <si>
    <t>ESRACS15</t>
  </si>
  <si>
    <t>ME</t>
  </si>
  <si>
    <t>MONTENEGRO</t>
  </si>
  <si>
    <t>ESRA17</t>
  </si>
  <si>
    <t>MC</t>
  </si>
  <si>
    <t>MONACO</t>
  </si>
  <si>
    <t>ESRA16</t>
  </si>
  <si>
    <t>MX</t>
  </si>
  <si>
    <t>MEXICO</t>
  </si>
  <si>
    <t>ESRA15</t>
  </si>
  <si>
    <t>MT</t>
  </si>
  <si>
    <t>MALTA</t>
  </si>
  <si>
    <t>ESPNIC15</t>
  </si>
  <si>
    <t>MY</t>
  </si>
  <si>
    <t>MALAYSIA</t>
  </si>
  <si>
    <t>ESPID16</t>
  </si>
  <si>
    <t>MK</t>
  </si>
  <si>
    <t>MACEDONIA, THE FORMER YUGOSLAV REPUBLIC OF</t>
  </si>
  <si>
    <t>ESPID15</t>
  </si>
  <si>
    <t>MO</t>
  </si>
  <si>
    <t>MACAO</t>
  </si>
  <si>
    <t>ESO16</t>
  </si>
  <si>
    <t>LU</t>
  </si>
  <si>
    <t>LUXEMBOURG</t>
  </si>
  <si>
    <t>ESO15</t>
  </si>
  <si>
    <t>LT</t>
  </si>
  <si>
    <t>LITHUANIA</t>
  </si>
  <si>
    <t>ESID0916</t>
  </si>
  <si>
    <t>LV</t>
  </si>
  <si>
    <t>LATVIA</t>
  </si>
  <si>
    <t>ESGO17</t>
  </si>
  <si>
    <t>KR</t>
  </si>
  <si>
    <t>KOREA, REPUBLIC OF</t>
  </si>
  <si>
    <t>ESGO0915</t>
  </si>
  <si>
    <t>JP</t>
  </si>
  <si>
    <t>JAPAN</t>
  </si>
  <si>
    <t>ERS16</t>
  </si>
  <si>
    <t>IT</t>
  </si>
  <si>
    <t>ITALY</t>
  </si>
  <si>
    <t>EPA17</t>
  </si>
  <si>
    <t>IL</t>
  </si>
  <si>
    <t>ISRAEL</t>
  </si>
  <si>
    <t>EPA16</t>
  </si>
  <si>
    <t>IE</t>
  </si>
  <si>
    <t>IRELAND</t>
  </si>
  <si>
    <t>EPA15</t>
  </si>
  <si>
    <t>ID</t>
  </si>
  <si>
    <t>INDONESIA</t>
  </si>
  <si>
    <t>EHMTIC16</t>
  </si>
  <si>
    <t>IN</t>
  </si>
  <si>
    <t>INDIA</t>
  </si>
  <si>
    <t>EFIC17</t>
  </si>
  <si>
    <t>IS</t>
  </si>
  <si>
    <t>ICELAND</t>
  </si>
  <si>
    <t>EFIC15</t>
  </si>
  <si>
    <t>HU</t>
  </si>
  <si>
    <t>HUNGARY</t>
  </si>
  <si>
    <t>ECCMID16</t>
  </si>
  <si>
    <t>HK</t>
  </si>
  <si>
    <t>HONG KONG</t>
  </si>
  <si>
    <t>ECCMID15</t>
  </si>
  <si>
    <t>GR</t>
  </si>
  <si>
    <t>GREECE</t>
  </si>
  <si>
    <t>EAS16</t>
  </si>
  <si>
    <t>DE</t>
  </si>
  <si>
    <t>GERMANY</t>
  </si>
  <si>
    <t>EAS0615</t>
  </si>
  <si>
    <t>GE</t>
  </si>
  <si>
    <t>GEORGIA</t>
  </si>
  <si>
    <t>EAPS16</t>
  </si>
  <si>
    <t>FR</t>
  </si>
  <si>
    <t>FRANCE</t>
  </si>
  <si>
    <t>EACPT17</t>
  </si>
  <si>
    <t>FI</t>
  </si>
  <si>
    <t>FINLAND</t>
  </si>
  <si>
    <t>EACPT15</t>
  </si>
  <si>
    <t>EW</t>
  </si>
  <si>
    <t>Estonia</t>
  </si>
  <si>
    <t>EACMFS16</t>
  </si>
  <si>
    <t>EE</t>
  </si>
  <si>
    <t>ESTONIA</t>
  </si>
  <si>
    <t>DIP0315</t>
  </si>
  <si>
    <t>EG</t>
  </si>
  <si>
    <t>EGYPT</t>
  </si>
  <si>
    <t>CORA17</t>
  </si>
  <si>
    <t>EC</t>
  </si>
  <si>
    <t>ECUADOR</t>
  </si>
  <si>
    <t>CORA0315</t>
  </si>
  <si>
    <t>DK</t>
  </si>
  <si>
    <t>DENMARK</t>
  </si>
  <si>
    <t>AUTO16</t>
  </si>
  <si>
    <t>CZ</t>
  </si>
  <si>
    <t>CZECH REPUBLIC</t>
  </si>
  <si>
    <t>ATTD-Med15</t>
  </si>
  <si>
    <t>CY</t>
  </si>
  <si>
    <t>CYPRUS</t>
  </si>
  <si>
    <t>ATTD16</t>
  </si>
  <si>
    <t>HR</t>
  </si>
  <si>
    <t>CROATIA</t>
  </si>
  <si>
    <t>ATTD15</t>
  </si>
  <si>
    <t>CR</t>
  </si>
  <si>
    <t>COSTA RICA</t>
  </si>
  <si>
    <t>ASVAC15</t>
  </si>
  <si>
    <t>CO</t>
  </si>
  <si>
    <t>COLOMBIA</t>
  </si>
  <si>
    <t>ASRAS15</t>
  </si>
  <si>
    <t>CN</t>
  </si>
  <si>
    <t>CHINA</t>
  </si>
  <si>
    <t>ASPIRE16</t>
  </si>
  <si>
    <t>CL</t>
  </si>
  <si>
    <t>CHILE</t>
  </si>
  <si>
    <t>ASEAPS15</t>
  </si>
  <si>
    <t>CA</t>
  </si>
  <si>
    <t>CANADA</t>
  </si>
  <si>
    <t>APVRS16</t>
  </si>
  <si>
    <t>BG</t>
  </si>
  <si>
    <t>BULGARIA</t>
  </si>
  <si>
    <t>SGD</t>
  </si>
  <si>
    <t>APTH16</t>
  </si>
  <si>
    <t>BR</t>
  </si>
  <si>
    <t>BRAZIL</t>
  </si>
  <si>
    <t>AUD</t>
  </si>
  <si>
    <t>APLAR16</t>
  </si>
  <si>
    <t>BA</t>
  </si>
  <si>
    <t>BOSNIA AND HERZEGOVINA</t>
  </si>
  <si>
    <t>GBP</t>
  </si>
  <si>
    <t>APLAR15</t>
  </si>
  <si>
    <t>BO</t>
  </si>
  <si>
    <t>BOLIVIA</t>
  </si>
  <si>
    <t>USD</t>
  </si>
  <si>
    <t>APHPBA15</t>
  </si>
  <si>
    <t>BE</t>
  </si>
  <si>
    <t>BELGIUM</t>
  </si>
  <si>
    <t>EUR</t>
  </si>
  <si>
    <t>APDC15</t>
  </si>
  <si>
    <t>BY</t>
  </si>
  <si>
    <t>BELARUS</t>
  </si>
  <si>
    <t>CAD</t>
  </si>
  <si>
    <t>AOCPRM16</t>
  </si>
  <si>
    <t>BS</t>
  </si>
  <si>
    <t>BAHAMAS</t>
  </si>
  <si>
    <t>CHF</t>
  </si>
  <si>
    <t>AOCN16</t>
  </si>
  <si>
    <t>AT</t>
  </si>
  <si>
    <t>AUSTRIA</t>
  </si>
  <si>
    <t>ADPD17</t>
  </si>
  <si>
    <t>AU</t>
  </si>
  <si>
    <t>AUSTRALIA</t>
  </si>
  <si>
    <t>ADPD0315</t>
  </si>
  <si>
    <t>AM</t>
  </si>
  <si>
    <t>ARMENIA</t>
  </si>
  <si>
    <t>AACNS15</t>
  </si>
  <si>
    <t>AR</t>
  </si>
  <si>
    <t>ARGENTINA</t>
  </si>
  <si>
    <t>000</t>
  </si>
  <si>
    <t>Total Society Post-Surplus Expenses</t>
  </si>
  <si>
    <t>Society Post-Surplus Expenses</t>
  </si>
  <si>
    <t>Expected profit (loss)</t>
  </si>
  <si>
    <t>Total expenses</t>
  </si>
  <si>
    <t>Total miscellaneous</t>
  </si>
  <si>
    <t>Visa handling</t>
  </si>
  <si>
    <t>Office supplies for the congress</t>
  </si>
  <si>
    <t>Photographer</t>
  </si>
  <si>
    <t>Petty cash &amp; unforeseen</t>
  </si>
  <si>
    <t xml:space="preserve">Site visit &amp; Committee Meetings </t>
  </si>
  <si>
    <t>VAT handling</t>
  </si>
  <si>
    <t>Bank and credit card charges</t>
  </si>
  <si>
    <t xml:space="preserve">Tips to hotel, congress centre staff, social events </t>
  </si>
  <si>
    <t>Liability insurance</t>
  </si>
  <si>
    <t>Miscellaneous</t>
  </si>
  <si>
    <t>Total society costs</t>
  </si>
  <si>
    <t>Society Booth</t>
  </si>
  <si>
    <t>Society Costs</t>
  </si>
  <si>
    <t>Total Faculty costs</t>
  </si>
  <si>
    <t>Hotel accommodation</t>
  </si>
  <si>
    <t>Flight tickets (International - US/Asia Pacific)</t>
  </si>
  <si>
    <t>Flight tickets (International - Europe)</t>
  </si>
  <si>
    <t>Flight tickets (Domestic)</t>
  </si>
  <si>
    <t>Faculty Costs</t>
  </si>
  <si>
    <t>Total staff costs</t>
  </si>
  <si>
    <t>Technicians</t>
  </si>
  <si>
    <t xml:space="preserve">Local Manpower - Hostess, technician, security </t>
  </si>
  <si>
    <t xml:space="preserve">Kenes staff - Travel, per diem, direct expenses, hotel </t>
  </si>
  <si>
    <t>Staff</t>
  </si>
  <si>
    <t>Total Food and beverage costs</t>
  </si>
  <si>
    <t>Networking Evening - general costs</t>
  </si>
  <si>
    <t>Networking Evening - entertainment</t>
  </si>
  <si>
    <t>Networking Evening - transportation</t>
  </si>
  <si>
    <t>Networking Evening - per person</t>
  </si>
  <si>
    <t>Fun-Run - general costs</t>
  </si>
  <si>
    <t>Fun-Run - transportation</t>
  </si>
  <si>
    <t>Fun-Run - per person costs</t>
  </si>
  <si>
    <t>Presidential Dinner - general costs</t>
  </si>
  <si>
    <t>Presidential Dinner - entertainment</t>
  </si>
  <si>
    <t>Presidential Dinner - transportation</t>
  </si>
  <si>
    <t>Presidential Dinner - per person costs</t>
  </si>
  <si>
    <t>Water for Speakers in Halls</t>
  </si>
  <si>
    <t xml:space="preserve">Furniture for the Catering </t>
  </si>
  <si>
    <t xml:space="preserve">Water Coolers and cups - congress centre </t>
  </si>
  <si>
    <t>Lunch Break Day 3</t>
  </si>
  <si>
    <t>Lunch Break Day 2</t>
  </si>
  <si>
    <t>Lunch Break Day 1</t>
  </si>
  <si>
    <t>PM Coffee Break Day 4</t>
  </si>
  <si>
    <t>AM Coffee Break Day 4</t>
  </si>
  <si>
    <t>PM Coffee Break Day 3</t>
  </si>
  <si>
    <t>AM Coffee Break Day 3</t>
  </si>
  <si>
    <t>PM Coffee Break Day 2</t>
  </si>
  <si>
    <t>AM Coffee Break Day 2</t>
  </si>
  <si>
    <t>PM Coffee Break Day 1</t>
  </si>
  <si>
    <t>AM Coffee Break Day 1</t>
  </si>
  <si>
    <t>Opening ceremony - entertainment</t>
  </si>
  <si>
    <t>Welcome Reception - entertainment</t>
  </si>
  <si>
    <t>Welcome Reception - per person</t>
  </si>
  <si>
    <t>Food and Beverage</t>
  </si>
  <si>
    <t>Total Onsite Technology costs</t>
  </si>
  <si>
    <t xml:space="preserve">CME Credits </t>
  </si>
  <si>
    <t>Voting System</t>
  </si>
  <si>
    <t>Webcast service</t>
  </si>
  <si>
    <t>Additional Onsite Arrangements</t>
  </si>
  <si>
    <t>E Program Book</t>
  </si>
  <si>
    <t>Congress App</t>
  </si>
  <si>
    <t>Onsite Technology</t>
  </si>
  <si>
    <t>Total Executive Lounge / Congress Centre costs</t>
  </si>
  <si>
    <t>Fruits and refreshments</t>
  </si>
  <si>
    <t>Coffee breaks</t>
  </si>
  <si>
    <t>Executive Lounge</t>
  </si>
  <si>
    <t>Total technical arrangements costs</t>
  </si>
  <si>
    <t>Total Other Technical Arrangements</t>
  </si>
  <si>
    <t>Freight</t>
  </si>
  <si>
    <t>Other technical arrangement costs</t>
  </si>
  <si>
    <t>Total exhibition costs</t>
  </si>
  <si>
    <t xml:space="preserve">Exhibition - Coordination &amp; Construction </t>
  </si>
  <si>
    <t>Total giveaways</t>
  </si>
  <si>
    <t>Pens and writing pads</t>
  </si>
  <si>
    <t>Congress bags (including shipment)</t>
  </si>
  <si>
    <t>Total poster area</t>
  </si>
  <si>
    <t>Guided poster equipment</t>
  </si>
  <si>
    <t xml:space="preserve">Help desk for exhibition and poster areas </t>
  </si>
  <si>
    <t>Extra lighting for poster area and boards</t>
  </si>
  <si>
    <t>Poster boards</t>
  </si>
  <si>
    <t>Total decoration costs</t>
  </si>
  <si>
    <t>Carpets</t>
  </si>
  <si>
    <t>Flowers</t>
  </si>
  <si>
    <t>Signs - graphic and printing, hanging service</t>
  </si>
  <si>
    <t>Total IT and communication costs</t>
  </si>
  <si>
    <t>IT Infrastructure</t>
  </si>
  <si>
    <t>COVR customization</t>
  </si>
  <si>
    <t xml:space="preserve">Walkie Talkie devices </t>
  </si>
  <si>
    <t>Abstract viewing center</t>
  </si>
  <si>
    <t>Computer rental for registration</t>
  </si>
  <si>
    <t>Internet café</t>
  </si>
  <si>
    <t xml:space="preserve">Internet connections ( ex. Lounge, offices, reg. counters, cyber cafe) </t>
  </si>
  <si>
    <t xml:space="preserve">Internet Communication in the Halls </t>
  </si>
  <si>
    <t xml:space="preserve">Internet in the Exhibition area </t>
  </si>
  <si>
    <t>Total AV</t>
  </si>
  <si>
    <t>AV Extras</t>
  </si>
  <si>
    <t xml:space="preserve">AV Operation </t>
  </si>
  <si>
    <t xml:space="preserve">Additional AV Requirements </t>
  </si>
  <si>
    <t>Audio Visual - Standards Package</t>
  </si>
  <si>
    <t>Total construction costs</t>
  </si>
  <si>
    <t>Building of registration area and desks</t>
  </si>
  <si>
    <t>Furniture rental</t>
  </si>
  <si>
    <t xml:space="preserve">Additional set up and dismantling time </t>
  </si>
  <si>
    <t>Temporary construction</t>
  </si>
  <si>
    <t>Technical Arrangements</t>
  </si>
  <si>
    <t>Total congress venue costs</t>
  </si>
  <si>
    <t>Venue mandatory Services -  security, cleaning, garbage disposal &amp; recycling, energy consumption</t>
  </si>
  <si>
    <t>Rental of Halls</t>
  </si>
  <si>
    <t>Venue</t>
  </si>
  <si>
    <t>Total E Posters</t>
  </si>
  <si>
    <t>E poster hardware &amp; kiosks (est in line 116)</t>
  </si>
  <si>
    <t>Support E Poster and Scheduler</t>
  </si>
  <si>
    <t xml:space="preserve">E- Posters Archive </t>
  </si>
  <si>
    <t>E Posters</t>
  </si>
  <si>
    <t>Total Printing costs</t>
  </si>
  <si>
    <t>Ribbons (E.g. Members, VIP, etc)</t>
  </si>
  <si>
    <t>Names Badges</t>
  </si>
  <si>
    <t xml:space="preserve">Administrative printings (invitations, letters, etc.) </t>
  </si>
  <si>
    <t>Abstracts on-line version</t>
  </si>
  <si>
    <t>Abstracts on USB</t>
  </si>
  <si>
    <t xml:space="preserve">Mini programs </t>
  </si>
  <si>
    <t xml:space="preserve">Program Books </t>
  </si>
  <si>
    <t>Graphics and design</t>
  </si>
  <si>
    <t>Printing</t>
  </si>
  <si>
    <t>Total Secretariat costs</t>
  </si>
  <si>
    <t>Abstract processing</t>
  </si>
  <si>
    <t>Kenes Secretariat</t>
  </si>
  <si>
    <t>Secretariat</t>
  </si>
  <si>
    <t>Total Promotion costs</t>
  </si>
  <si>
    <t>Other promotional activities</t>
  </si>
  <si>
    <t>Long term branding</t>
  </si>
  <si>
    <t>Copywriting</t>
  </si>
  <si>
    <t>Animoto</t>
  </si>
  <si>
    <t>Offline advertising</t>
  </si>
  <si>
    <t>Outreach Campaign</t>
  </si>
  <si>
    <t>Logo Development</t>
  </si>
  <si>
    <t>WOM Campaign</t>
  </si>
  <si>
    <t>Mobile campaign</t>
  </si>
  <si>
    <t>Internet campaigns</t>
  </si>
  <si>
    <t>Retargeting Campaign</t>
  </si>
  <si>
    <t>Facebook PPC</t>
  </si>
  <si>
    <t>Linkedin PPC</t>
  </si>
  <si>
    <t>Google PPC</t>
  </si>
  <si>
    <t>DTP designs</t>
  </si>
  <si>
    <t>Strategy &amp; Planning</t>
  </si>
  <si>
    <t>Database &amp; Email Marketing</t>
  </si>
  <si>
    <t>Social media</t>
  </si>
  <si>
    <t>155117</t>
  </si>
  <si>
    <t>Industry promotion at congresses</t>
  </si>
  <si>
    <t>Congress Concept &amp; Design</t>
  </si>
  <si>
    <t>Calendar submission</t>
  </si>
  <si>
    <t>Mailshots</t>
  </si>
  <si>
    <t>Prospectus &amp; promotion with industry</t>
  </si>
  <si>
    <t>Search engine marketing SEO</t>
  </si>
  <si>
    <t xml:space="preserve">Congress Website </t>
  </si>
  <si>
    <t>Booths at other congresses</t>
  </si>
  <si>
    <t>Promotion in related congresses</t>
  </si>
  <si>
    <t>Printing &amp; Mailing of Announcement</t>
  </si>
  <si>
    <t>Promotion</t>
  </si>
  <si>
    <t>Expenses</t>
  </si>
  <si>
    <t>Total revenues</t>
  </si>
  <si>
    <t>Total Accommodation Sales</t>
  </si>
  <si>
    <t xml:space="preserve">Kenes handling fee - 4% from the turnover plus 3% credit card </t>
  </si>
  <si>
    <t>Accommodation profit</t>
  </si>
  <si>
    <t>Accommodation sales</t>
  </si>
  <si>
    <t>Total Sponsorship and exhibitions</t>
  </si>
  <si>
    <t>Exhibition</t>
  </si>
  <si>
    <t>Sponsorship</t>
  </si>
  <si>
    <t>Sponsorship and Exhibitions</t>
  </si>
  <si>
    <t>Total revenues from Annual Dinner tickets</t>
  </si>
  <si>
    <t xml:space="preserve">Gala dinner tickets for congress delegates </t>
  </si>
  <si>
    <t>Annual Dinner's revenues</t>
  </si>
  <si>
    <t>Total teaching courses fees</t>
  </si>
  <si>
    <t>Education Day - Nurses</t>
  </si>
  <si>
    <t>Education Day - Doctors</t>
  </si>
  <si>
    <t>Course revenues</t>
  </si>
  <si>
    <t>Total Registration fees</t>
  </si>
  <si>
    <t>Free Exhibitor Badges and Exempt</t>
  </si>
  <si>
    <t>Extra Exhibitor Badges</t>
  </si>
  <si>
    <t>Bursaries</t>
  </si>
  <si>
    <t xml:space="preserve">Invited Speakers </t>
  </si>
  <si>
    <t xml:space="preserve">Press </t>
  </si>
  <si>
    <t>Daily registration</t>
  </si>
  <si>
    <t>Regional Participants - Onsite</t>
  </si>
  <si>
    <t>Regional Participants- Late</t>
  </si>
  <si>
    <t>Regional Participants - Early</t>
  </si>
  <si>
    <t>Nurses / PPO  / Parents- Onsite</t>
  </si>
  <si>
    <t>Nurses / PPO / Parents - Late</t>
  </si>
  <si>
    <t>Nurses / PPO / Parents - Early</t>
  </si>
  <si>
    <t>Residents / Fellows - Onsite</t>
  </si>
  <si>
    <t>Residents / Fellows - Late</t>
  </si>
  <si>
    <t>Residents / Fellows - Early</t>
  </si>
  <si>
    <t xml:space="preserve">Member - Young Investigators - Onsite </t>
  </si>
  <si>
    <t>Member - Young Investigators - Late</t>
  </si>
  <si>
    <t>Member - Young Investigators - Early</t>
  </si>
  <si>
    <t>Full Participants member - Onsite</t>
  </si>
  <si>
    <t>Full Participants member - Late</t>
  </si>
  <si>
    <t>Full Participants member - Early</t>
  </si>
  <si>
    <t>Full Participants Non member - Onsite</t>
  </si>
  <si>
    <t>Full Participants Non member - Late</t>
  </si>
  <si>
    <t>Full Participants Non member - Early</t>
  </si>
  <si>
    <t>Registration's revenues</t>
  </si>
  <si>
    <t>Total</t>
  </si>
  <si>
    <t>Pax</t>
  </si>
  <si>
    <t>Rate exc. VAT</t>
  </si>
  <si>
    <t>Rate inc. VAT</t>
  </si>
  <si>
    <t>Item</t>
  </si>
  <si>
    <t>Account code</t>
  </si>
  <si>
    <t>Revenues</t>
  </si>
  <si>
    <t>Vat on Annual dinner</t>
  </si>
  <si>
    <t>Vat on courses</t>
  </si>
  <si>
    <t>VAT rate on Registration</t>
  </si>
  <si>
    <t>VAT table</t>
  </si>
  <si>
    <t>Annual Dinner</t>
  </si>
  <si>
    <t>Version date:</t>
  </si>
  <si>
    <t>Courses</t>
  </si>
  <si>
    <t>Estimated no. of participants</t>
  </si>
  <si>
    <t>Registration</t>
  </si>
  <si>
    <t>Estimated Budget in</t>
  </si>
  <si>
    <t>Hungary</t>
  </si>
  <si>
    <t>Australia</t>
  </si>
  <si>
    <t>Italy</t>
  </si>
  <si>
    <t>Portugal</t>
  </si>
  <si>
    <t>Spain</t>
  </si>
  <si>
    <t>Greece</t>
  </si>
  <si>
    <t>Sweden</t>
  </si>
  <si>
    <t>Denmark</t>
  </si>
  <si>
    <t>Austria</t>
  </si>
  <si>
    <t>Germany</t>
  </si>
  <si>
    <t>France</t>
  </si>
  <si>
    <t>Country</t>
  </si>
  <si>
    <t>Congress code</t>
  </si>
  <si>
    <t>General info.</t>
  </si>
  <si>
    <t>SIOP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</si>
</sst>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 [$€-2]\ * #,##0_ ;_ [$€-2]\ * \-#,##0_ ;_ [$€-2]\ * &quot;-&quot;??_ ;_ @_ "/>
    <numFmt numFmtId="165" formatCode="_ [$€-2]\ * #,##0.00_ ;_ [$€-2]\ * \-#,##0.00_ ;_ [$€-2]\ * &quot;-&quot;??_ ;_ @_ "/>
    <numFmt numFmtId="166" formatCode="0.0%"/>
    <numFmt numFmtId="167" formatCode="_(* #,##0_);_(* \(#,##0\);_(* &quot;-&quot;??_);_(@_)"/>
    <numFmt numFmtId="168" formatCode="[$€-2]\ #,##0"/>
    <numFmt numFmtId="169" formatCode="_(* #,##0.0_);_(* \(#,##0.0\);_(* &quot;-&quot;??_);_(@_)"/>
    <numFmt numFmtId="170" formatCode="_-&quot;£&quot;* #,##0.00_-;\-&quot;£&quot;* #,##0.00_-;_-&quot;£&quot;* &quot;-&quot;??_-;_-@_-"/>
    <numFmt numFmtId="171" formatCode="&quot;$&quot;#,##0.00"/>
    <numFmt numFmtId="172" formatCode="dd/mm/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name val="Calibri"/>
      <family val="2"/>
      <charset val="177"/>
      <scheme val="minor"/>
    </font>
    <font>
      <b/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20"/>
      <color rgb="FFFF000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i/>
      <u/>
      <sz val="30"/>
      <color theme="1" tint="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3" fillId="0" borderId="0" xfId="3" applyNumberFormat="1" applyAlignment="1" applyProtection="1">
      <alignment horizontal="left"/>
      <protection locked="0"/>
    </xf>
    <xf numFmtId="49" fontId="3" fillId="0" borderId="0" xfId="4" applyNumberFormat="1" applyFont="1" applyAlignment="1" applyProtection="1">
      <alignment horizontal="left"/>
      <protection locked="0"/>
    </xf>
    <xf numFmtId="49" fontId="4" fillId="0" borderId="0" xfId="5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9" fontId="9" fillId="0" borderId="0" xfId="0" applyNumberFormat="1" applyFont="1" applyFill="1" applyBorder="1" applyAlignment="1" applyProtection="1">
      <alignment horizontal="center" vertical="top" wrapText="1"/>
      <protection locked="0"/>
    </xf>
    <xf numFmtId="10" fontId="9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166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Protection="1">
      <protection locked="0"/>
    </xf>
    <xf numFmtId="167" fontId="10" fillId="2" borderId="1" xfId="1" applyNumberFormat="1" applyFont="1" applyFill="1" applyBorder="1" applyAlignment="1" applyProtection="1">
      <alignment vertical="center"/>
      <protection locked="0"/>
    </xf>
    <xf numFmtId="167" fontId="11" fillId="2" borderId="1" xfId="1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165" fontId="11" fillId="2" borderId="1" xfId="0" applyNumberFormat="1" applyFont="1" applyFill="1" applyBorder="1" applyAlignment="1" applyProtection="1">
      <alignment vertical="center"/>
      <protection locked="0"/>
    </xf>
    <xf numFmtId="168" fontId="11" fillId="2" borderId="1" xfId="0" applyNumberFormat="1" applyFont="1" applyFill="1" applyBorder="1" applyAlignment="1" applyProtection="1">
      <alignment vertical="center"/>
      <protection locked="0"/>
    </xf>
    <xf numFmtId="167" fontId="0" fillId="0" borderId="1" xfId="1" applyNumberFormat="1" applyFont="1" applyBorder="1" applyProtection="1"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167" fontId="12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167" fontId="10" fillId="4" borderId="1" xfId="1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168" fontId="10" fillId="4" borderId="1" xfId="0" applyNumberFormat="1" applyFont="1" applyFill="1" applyBorder="1" applyAlignment="1" applyProtection="1">
      <alignment vertical="center" wrapText="1"/>
      <protection locked="0"/>
    </xf>
    <xf numFmtId="165" fontId="10" fillId="4" borderId="1" xfId="0" applyNumberFormat="1" applyFont="1" applyFill="1" applyBorder="1" applyAlignment="1" applyProtection="1">
      <alignment vertical="center" wrapText="1"/>
      <protection locked="0"/>
    </xf>
    <xf numFmtId="167" fontId="0" fillId="0" borderId="0" xfId="1" applyNumberFormat="1" applyFont="1" applyProtection="1">
      <protection locked="0"/>
    </xf>
    <xf numFmtId="167" fontId="15" fillId="5" borderId="1" xfId="1" applyNumberFormat="1" applyFont="1" applyFill="1" applyBorder="1" applyProtection="1">
      <protection locked="0"/>
    </xf>
    <xf numFmtId="0" fontId="15" fillId="5" borderId="1" xfId="0" applyFont="1" applyFill="1" applyBorder="1" applyProtection="1">
      <protection locked="0"/>
    </xf>
    <xf numFmtId="165" fontId="15" fillId="5" borderId="1" xfId="0" applyNumberFormat="1" applyFont="1" applyFill="1" applyBorder="1" applyProtection="1">
      <protection locked="0"/>
    </xf>
    <xf numFmtId="167" fontId="15" fillId="6" borderId="1" xfId="1" applyNumberFormat="1" applyFont="1" applyFill="1" applyBorder="1" applyProtection="1">
      <protection locked="0"/>
    </xf>
    <xf numFmtId="0" fontId="15" fillId="6" borderId="1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167" fontId="12" fillId="0" borderId="1" xfId="1" applyNumberFormat="1" applyFont="1" applyBorder="1" applyProtection="1">
      <protection locked="0"/>
    </xf>
    <xf numFmtId="9" fontId="12" fillId="3" borderId="1" xfId="2" applyFont="1" applyFill="1" applyBorder="1" applyProtection="1">
      <protection locked="0"/>
    </xf>
    <xf numFmtId="167" fontId="13" fillId="0" borderId="1" xfId="1" applyNumberFormat="1" applyFont="1" applyFill="1" applyBorder="1" applyAlignment="1" applyProtection="1">
      <alignment vertical="center"/>
      <protection locked="0"/>
    </xf>
    <xf numFmtId="167" fontId="13" fillId="0" borderId="1" xfId="1" applyNumberFormat="1" applyFont="1" applyBorder="1" applyAlignment="1" applyProtection="1">
      <alignment vertical="center"/>
      <protection locked="0"/>
    </xf>
    <xf numFmtId="164" fontId="10" fillId="4" borderId="1" xfId="0" applyNumberFormat="1" applyFont="1" applyFill="1" applyBorder="1" applyAlignment="1" applyProtection="1">
      <alignment vertical="center" wrapText="1"/>
      <protection locked="0"/>
    </xf>
    <xf numFmtId="167" fontId="13" fillId="0" borderId="1" xfId="1" applyNumberFormat="1" applyFont="1" applyBorder="1" applyAlignment="1" applyProtection="1">
      <alignment horizontal="right" vertical="center"/>
      <protection locked="0"/>
    </xf>
    <xf numFmtId="169" fontId="12" fillId="3" borderId="1" xfId="1" applyNumberFormat="1" applyFont="1" applyFill="1" applyBorder="1" applyProtection="1">
      <protection locked="0"/>
    </xf>
    <xf numFmtId="167" fontId="16" fillId="2" borderId="1" xfId="1" applyNumberFormat="1" applyFont="1" applyFill="1" applyBorder="1" applyAlignment="1" applyProtection="1">
      <alignment vertical="center"/>
      <protection locked="0"/>
    </xf>
    <xf numFmtId="167" fontId="17" fillId="2" borderId="1" xfId="1" applyNumberFormat="1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168" fontId="13" fillId="0" borderId="1" xfId="0" applyNumberFormat="1" applyFont="1" applyFill="1" applyBorder="1" applyAlignment="1" applyProtection="1">
      <alignment vertical="center"/>
      <protection locked="0"/>
    </xf>
    <xf numFmtId="168" fontId="13" fillId="0" borderId="0" xfId="7" applyNumberFormat="1" applyFont="1" applyBorder="1" applyAlignment="1" applyProtection="1">
      <alignment vertical="center"/>
      <protection locked="0"/>
    </xf>
    <xf numFmtId="167" fontId="12" fillId="0" borderId="1" xfId="1" applyNumberFormat="1" applyFont="1" applyFill="1" applyBorder="1" applyProtection="1">
      <protection locked="0"/>
    </xf>
    <xf numFmtId="167" fontId="0" fillId="0" borderId="1" xfId="1" applyNumberFormat="1" applyFont="1" applyFill="1" applyBorder="1" applyProtection="1">
      <protection locked="0"/>
    </xf>
    <xf numFmtId="168" fontId="13" fillId="0" borderId="0" xfId="7" applyNumberFormat="1" applyFont="1" applyFill="1" applyBorder="1" applyAlignment="1" applyProtection="1">
      <alignment vertical="center"/>
      <protection locked="0"/>
    </xf>
    <xf numFmtId="165" fontId="15" fillId="6" borderId="1" xfId="0" applyNumberFormat="1" applyFont="1" applyFill="1" applyBorder="1" applyProtection="1">
      <protection locked="0"/>
    </xf>
    <xf numFmtId="3" fontId="13" fillId="0" borderId="1" xfId="0" applyNumberFormat="1" applyFont="1" applyBorder="1" applyAlignment="1" applyProtection="1">
      <alignment vertical="center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168" fontId="13" fillId="0" borderId="1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171" fontId="19" fillId="0" borderId="1" xfId="0" applyNumberFormat="1" applyFont="1" applyBorder="1" applyAlignment="1" applyProtection="1">
      <alignment horizontal="left" vertical="center"/>
      <protection locked="0"/>
    </xf>
    <xf numFmtId="164" fontId="20" fillId="0" borderId="1" xfId="0" applyNumberFormat="1" applyFont="1" applyFill="1" applyBorder="1" applyAlignment="1" applyProtection="1">
      <alignment vertical="center" wrapText="1"/>
      <protection locked="0"/>
    </xf>
    <xf numFmtId="168" fontId="20" fillId="0" borderId="1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166" fontId="0" fillId="2" borderId="5" xfId="2" applyNumberFormat="1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166" fontId="0" fillId="2" borderId="7" xfId="2" applyNumberFormat="1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166" fontId="9" fillId="0" borderId="11" xfId="0" applyNumberFormat="1" applyFont="1" applyFill="1" applyBorder="1" applyAlignment="1" applyProtection="1">
      <alignment vertical="top" wrapText="1"/>
      <protection locked="0"/>
    </xf>
    <xf numFmtId="166" fontId="9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172" fontId="22" fillId="9" borderId="6" xfId="0" applyNumberFormat="1" applyFont="1" applyFill="1" applyBorder="1" applyAlignment="1" applyProtection="1">
      <alignment horizontal="left" vertical="center"/>
      <protection locked="0"/>
    </xf>
    <xf numFmtId="172" fontId="22" fillId="3" borderId="5" xfId="0" applyNumberFormat="1" applyFont="1" applyFill="1" applyBorder="1" applyAlignment="1" applyProtection="1">
      <alignment horizontal="left" vertical="center"/>
      <protection locked="0"/>
    </xf>
    <xf numFmtId="166" fontId="9" fillId="0" borderId="14" xfId="0" applyNumberFormat="1" applyFont="1" applyFill="1" applyBorder="1" applyAlignment="1" applyProtection="1">
      <alignment vertical="top" wrapText="1"/>
      <protection locked="0"/>
    </xf>
    <xf numFmtId="0" fontId="25" fillId="9" borderId="8" xfId="0" applyFont="1" applyFill="1" applyBorder="1" applyAlignment="1" applyProtection="1">
      <alignment vertical="center"/>
      <protection locked="0"/>
    </xf>
    <xf numFmtId="43" fontId="24" fillId="3" borderId="7" xfId="1" applyFont="1" applyFill="1" applyBorder="1" applyAlignment="1" applyProtection="1">
      <alignment horizontal="left"/>
      <protection locked="0"/>
    </xf>
    <xf numFmtId="0" fontId="22" fillId="9" borderId="8" xfId="0" applyFont="1" applyFill="1" applyBorder="1" applyAlignment="1" applyProtection="1">
      <alignment vertical="center"/>
      <protection locked="0"/>
    </xf>
    <xf numFmtId="3" fontId="24" fillId="3" borderId="7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Protection="1"/>
    <xf numFmtId="0" fontId="0" fillId="9" borderId="9" xfId="0" applyFill="1" applyBorder="1" applyProtection="1">
      <protection locked="0"/>
    </xf>
    <xf numFmtId="0" fontId="23" fillId="9" borderId="10" xfId="0" applyFont="1" applyFill="1" applyBorder="1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164" fontId="27" fillId="0" borderId="0" xfId="0" applyNumberFormat="1" applyFont="1" applyProtection="1">
      <protection locked="0"/>
    </xf>
    <xf numFmtId="165" fontId="27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7" fontId="12" fillId="9" borderId="1" xfId="1" applyNumberFormat="1" applyFont="1" applyFill="1" applyBorder="1" applyProtection="1">
      <protection locked="0"/>
    </xf>
    <xf numFmtId="0" fontId="13" fillId="9" borderId="1" xfId="0" applyFont="1" applyFill="1" applyBorder="1" applyAlignment="1" applyProtection="1">
      <alignment vertical="center"/>
      <protection locked="0"/>
    </xf>
    <xf numFmtId="0" fontId="12" fillId="3" borderId="1" xfId="1" applyNumberFormat="1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 applyAlignment="1" applyProtection="1">
      <alignment horizontal="center"/>
      <protection locked="0"/>
    </xf>
  </cellXfs>
  <cellStyles count="8">
    <cellStyle name="Comma" xfId="1" builtinId="3"/>
    <cellStyle name="Currency 2" xfId="7"/>
    <cellStyle name="Normal" xfId="0" builtinId="0"/>
    <cellStyle name="Normal 10" xfId="5"/>
    <cellStyle name="Normal 4 2 2 2" xfId="6"/>
    <cellStyle name="Normal 5" xfId="3"/>
    <cellStyle name="Normal 6" xfId="4"/>
    <cellStyle name="Percent" xfId="2" builtinId="5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gresses/SIOP16/Reports%20and%20Procedures/Classified/Preliminary%20Budget_SIO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S%20User%20Guide/ERP/Set%20up/KLedgerTableCOA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S%20User%20Guide/Congress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DEF"/>
      <sheetName val="#Lookup"/>
      <sheetName val="LedgerBudget_1-1"/>
      <sheetName val="LedgerBudget_1-2"/>
      <sheetName val="Budget summary"/>
      <sheetName val="Kenes View"/>
      <sheetName val="Staff"/>
      <sheetName val="Technical"/>
      <sheetName val="Benchmark"/>
    </sheetNames>
    <sheetDataSet>
      <sheetData sheetId="0"/>
      <sheetData sheetId="1">
        <row r="2">
          <cell r="A2" t="str">
            <v>100000</v>
          </cell>
          <cell r="B2" t="str">
            <v>AUD</v>
          </cell>
          <cell r="C2" t="str">
            <v>ACA 1111</v>
          </cell>
          <cell r="D2" t="str">
            <v>000::Days</v>
          </cell>
          <cell r="E2" t="str">
            <v>000::No</v>
          </cell>
          <cell r="F2">
            <v>5637146630</v>
          </cell>
          <cell r="G2" t="str">
            <v>None</v>
          </cell>
          <cell r="H2" t="str">
            <v>000::None</v>
          </cell>
          <cell r="I2" t="str">
            <v>000001_COMP</v>
          </cell>
          <cell r="J2" t="str">
            <v>000::</v>
          </cell>
          <cell r="K2" t="str">
            <v>BUIL10</v>
          </cell>
        </row>
        <row r="3">
          <cell r="A3" t="str">
            <v>100100</v>
          </cell>
          <cell r="B3" t="str">
            <v>BRL</v>
          </cell>
          <cell r="C3" t="str">
            <v>ACA 1111A</v>
          </cell>
          <cell r="D3" t="str">
            <v>001::Months</v>
          </cell>
          <cell r="E3" t="str">
            <v>001::Yes</v>
          </cell>
          <cell r="F3">
            <v>5637147870</v>
          </cell>
          <cell r="G3" t="str">
            <v>VAT AT</v>
          </cell>
          <cell r="H3" t="str">
            <v>001::Period</v>
          </cell>
          <cell r="I3" t="str">
            <v>000002_COMP</v>
          </cell>
          <cell r="J3" t="str">
            <v>001::Acquisition</v>
          </cell>
          <cell r="K3" t="str">
            <v>CAR15</v>
          </cell>
        </row>
        <row r="4">
          <cell r="A4" t="str">
            <v>100200</v>
          </cell>
          <cell r="B4" t="str">
            <v>CAD</v>
          </cell>
          <cell r="C4" t="str">
            <v>ADPD 0313</v>
          </cell>
          <cell r="D4" t="str">
            <v>002::Years</v>
          </cell>
          <cell r="F4">
            <v>5637149929</v>
          </cell>
          <cell r="G4" t="str">
            <v>VAT ATR</v>
          </cell>
          <cell r="H4" t="str">
            <v>002::Key</v>
          </cell>
          <cell r="I4" t="str">
            <v>000003_COMP</v>
          </cell>
          <cell r="J4" t="str">
            <v>002::Acquisition adjustment</v>
          </cell>
          <cell r="K4" t="str">
            <v>COMP20</v>
          </cell>
        </row>
        <row r="5">
          <cell r="A5" t="str">
            <v>110000</v>
          </cell>
          <cell r="B5" t="str">
            <v>CHF</v>
          </cell>
          <cell r="C5" t="str">
            <v>ADPD 0313A</v>
          </cell>
          <cell r="F5">
            <v>5637146626</v>
          </cell>
          <cell r="G5" t="str">
            <v>VAT AUD</v>
          </cell>
          <cell r="I5" t="str">
            <v>000004_COMP</v>
          </cell>
          <cell r="J5" t="str">
            <v>003::Depreciation</v>
          </cell>
          <cell r="K5" t="str">
            <v>COMP25</v>
          </cell>
        </row>
        <row r="6">
          <cell r="A6" t="str">
            <v>110100</v>
          </cell>
          <cell r="B6" t="str">
            <v>CNY</v>
          </cell>
          <cell r="C6" t="str">
            <v>ALEH 0912</v>
          </cell>
          <cell r="F6">
            <v>5637149930</v>
          </cell>
          <cell r="G6" t="str">
            <v>VAT CH</v>
          </cell>
          <cell r="I6" t="str">
            <v>000005_COMP</v>
          </cell>
          <cell r="J6" t="str">
            <v>004::Depreciation adjustment</v>
          </cell>
          <cell r="K6" t="str">
            <v>COMP33</v>
          </cell>
        </row>
        <row r="7">
          <cell r="A7" t="str">
            <v>110110</v>
          </cell>
          <cell r="B7" t="str">
            <v>CZK</v>
          </cell>
          <cell r="C7" t="str">
            <v>ALEH 0912A</v>
          </cell>
          <cell r="F7">
            <v>5637147872</v>
          </cell>
          <cell r="G7" t="str">
            <v>VAT CHR</v>
          </cell>
          <cell r="I7" t="str">
            <v>000006_COMP</v>
          </cell>
          <cell r="J7" t="str">
            <v>005::Revaluation</v>
          </cell>
          <cell r="K7" t="str">
            <v>FIXT10</v>
          </cell>
        </row>
        <row r="8">
          <cell r="A8" t="str">
            <v>110111</v>
          </cell>
          <cell r="B8" t="str">
            <v>DKK</v>
          </cell>
          <cell r="C8" t="str">
            <v>APLA 0913</v>
          </cell>
          <cell r="F8">
            <v>5637149931</v>
          </cell>
          <cell r="G8" t="str">
            <v>VAT CZ</v>
          </cell>
          <cell r="I8" t="str">
            <v/>
          </cell>
          <cell r="J8" t="str">
            <v>006::Write up adjustment</v>
          </cell>
          <cell r="K8" t="str">
            <v>FIXT15</v>
          </cell>
        </row>
        <row r="9">
          <cell r="A9" t="str">
            <v>110120</v>
          </cell>
          <cell r="B9" t="str">
            <v>EUR</v>
          </cell>
          <cell r="C9" t="str">
            <v>APLA 0913A</v>
          </cell>
          <cell r="F9">
            <v>5637147873</v>
          </cell>
          <cell r="G9" t="str">
            <v>VAT CZR</v>
          </cell>
          <cell r="J9" t="str">
            <v>007::Write down adjustment</v>
          </cell>
          <cell r="K9" t="str">
            <v>FIXT6</v>
          </cell>
        </row>
        <row r="10">
          <cell r="A10" t="str">
            <v>110130</v>
          </cell>
          <cell r="B10" t="str">
            <v>GBP</v>
          </cell>
          <cell r="C10" t="str">
            <v>ASRA 0312</v>
          </cell>
          <cell r="F10">
            <v>5637149932</v>
          </cell>
          <cell r="G10" t="str">
            <v>VAT DE</v>
          </cell>
          <cell r="J10" t="str">
            <v>008::Disposal - sale</v>
          </cell>
          <cell r="K10" t="str">
            <v>FIXT7</v>
          </cell>
        </row>
        <row r="11">
          <cell r="A11" t="str">
            <v>110140</v>
          </cell>
          <cell r="B11" t="str">
            <v>HUF</v>
          </cell>
          <cell r="C11" t="str">
            <v>ASRA 0312A</v>
          </cell>
          <cell r="F11">
            <v>5637147874</v>
          </cell>
          <cell r="G11" t="str">
            <v>VAT DE0</v>
          </cell>
          <cell r="J11" t="str">
            <v>009::Disposal - scrap</v>
          </cell>
          <cell r="K11" t="str">
            <v>PHO15</v>
          </cell>
        </row>
        <row r="12">
          <cell r="A12" t="str">
            <v>110150</v>
          </cell>
          <cell r="B12" t="str">
            <v>ILS</v>
          </cell>
          <cell r="C12" t="str">
            <v>ATTD 0212</v>
          </cell>
          <cell r="F12">
            <v>5637149933</v>
          </cell>
          <cell r="G12" t="str">
            <v>VAT DER</v>
          </cell>
          <cell r="J12" t="str">
            <v>010::Net book value</v>
          </cell>
          <cell r="K12" t="str">
            <v>PHO6</v>
          </cell>
        </row>
        <row r="13">
          <cell r="A13" t="str">
            <v>110160</v>
          </cell>
          <cell r="B13" t="str">
            <v>INR</v>
          </cell>
          <cell r="C13" t="str">
            <v>ATTD 0212A</v>
          </cell>
          <cell r="F13">
            <v>5637146631</v>
          </cell>
          <cell r="G13" t="str">
            <v>VAT DK</v>
          </cell>
          <cell r="J13" t="str">
            <v>011::Profit/Loss</v>
          </cell>
          <cell r="K13" t="str">
            <v>PHO6.5</v>
          </cell>
        </row>
        <row r="14">
          <cell r="A14" t="str">
            <v>110170</v>
          </cell>
          <cell r="B14" t="str">
            <v>JPY</v>
          </cell>
          <cell r="C14" t="str">
            <v>ATTD 0213</v>
          </cell>
          <cell r="F14">
            <v>5637147875</v>
          </cell>
          <cell r="G14" t="str">
            <v>VAT DK0</v>
          </cell>
          <cell r="J14" t="str">
            <v>012::Acquisition (prior years)</v>
          </cell>
          <cell r="K14" t="str">
            <v>SOFT25</v>
          </cell>
        </row>
        <row r="15">
          <cell r="A15" t="str">
            <v>110180</v>
          </cell>
          <cell r="B15" t="str">
            <v>KRW</v>
          </cell>
          <cell r="C15" t="str">
            <v>ATTD 0213A</v>
          </cell>
          <cell r="F15">
            <v>5637149934</v>
          </cell>
          <cell r="G15" t="str">
            <v>VAT ES</v>
          </cell>
          <cell r="J15" t="str">
            <v>013::Acquisition (this year)</v>
          </cell>
          <cell r="K15" t="str">
            <v>SOFT33</v>
          </cell>
        </row>
        <row r="16">
          <cell r="A16" t="str">
            <v>110190</v>
          </cell>
          <cell r="B16" t="str">
            <v>NOK</v>
          </cell>
          <cell r="C16" t="str">
            <v>AUTO 0512</v>
          </cell>
          <cell r="F16">
            <v>5637146632</v>
          </cell>
          <cell r="G16" t="str">
            <v>VAT ES0</v>
          </cell>
          <cell r="J16" t="str">
            <v>014::Acquisition adjustments (prior years)</v>
          </cell>
          <cell r="K16" t="str">
            <v/>
          </cell>
        </row>
        <row r="17">
          <cell r="A17" t="str">
            <v>110200</v>
          </cell>
          <cell r="B17" t="str">
            <v>SEK</v>
          </cell>
          <cell r="C17" t="str">
            <v>AUTO 0512A</v>
          </cell>
          <cell r="F17">
            <v>5637149935</v>
          </cell>
          <cell r="G17" t="str">
            <v>VAT ESR</v>
          </cell>
          <cell r="J17" t="str">
            <v>015::Acquisition adjustments (this year)</v>
          </cell>
        </row>
        <row r="18">
          <cell r="A18" t="str">
            <v>110210</v>
          </cell>
          <cell r="B18" t="str">
            <v>SGD</v>
          </cell>
          <cell r="C18" t="str">
            <v>CORA 0413</v>
          </cell>
          <cell r="F18">
            <v>5637149936</v>
          </cell>
          <cell r="G18" t="str">
            <v>VAT FR</v>
          </cell>
          <cell r="J18" t="str">
            <v>016::Depreciation (prior years)</v>
          </cell>
        </row>
        <row r="19">
          <cell r="A19" t="str">
            <v>110220</v>
          </cell>
          <cell r="B19" t="str">
            <v>USD</v>
          </cell>
          <cell r="C19" t="str">
            <v>CORA 0413A</v>
          </cell>
          <cell r="F19">
            <v>5637147878</v>
          </cell>
          <cell r="G19" t="str">
            <v>VAT FR0</v>
          </cell>
          <cell r="J19" t="str">
            <v>017::Depreciation (this year)</v>
          </cell>
        </row>
        <row r="20">
          <cell r="A20" t="str">
            <v>110230</v>
          </cell>
          <cell r="B20" t="str">
            <v>ZAR</v>
          </cell>
          <cell r="C20" t="str">
            <v>DIP 0313</v>
          </cell>
          <cell r="F20">
            <v>5637149937</v>
          </cell>
          <cell r="G20" t="str">
            <v>VAT FRR</v>
          </cell>
          <cell r="J20" t="str">
            <v>018::Depreciation adjustments (prior years)</v>
          </cell>
        </row>
        <row r="21">
          <cell r="A21" t="str">
            <v>110240</v>
          </cell>
          <cell r="B21" t="str">
            <v/>
          </cell>
          <cell r="C21" t="str">
            <v>DIP 0313A</v>
          </cell>
          <cell r="F21">
            <v>5637149938</v>
          </cell>
          <cell r="G21" t="str">
            <v>VAT GB</v>
          </cell>
          <cell r="J21" t="str">
            <v>019::Depreciation adjustments (this year)</v>
          </cell>
        </row>
        <row r="22">
          <cell r="A22" t="str">
            <v>110250</v>
          </cell>
          <cell r="C22" t="str">
            <v>EANS 1012</v>
          </cell>
          <cell r="F22">
            <v>5637149939</v>
          </cell>
          <cell r="G22" t="str">
            <v>VAT GRE</v>
          </cell>
          <cell r="J22" t="str">
            <v>020::Revaluations (prior years)</v>
          </cell>
        </row>
        <row r="23">
          <cell r="A23" t="str">
            <v>110260</v>
          </cell>
          <cell r="C23" t="str">
            <v>EANS 1012A</v>
          </cell>
          <cell r="F23">
            <v>5637149940</v>
          </cell>
          <cell r="G23" t="str">
            <v>VAT GRER</v>
          </cell>
          <cell r="J23" t="str">
            <v>021::Revaluations (this year)</v>
          </cell>
        </row>
        <row r="24">
          <cell r="A24" t="str">
            <v>110900</v>
          </cell>
          <cell r="C24" t="str">
            <v>EANS 1113</v>
          </cell>
          <cell r="F24">
            <v>5637149941</v>
          </cell>
          <cell r="G24" t="str">
            <v>VAT HU</v>
          </cell>
          <cell r="J24" t="str">
            <v>022::Write up adjustments (prior years)</v>
          </cell>
        </row>
        <row r="25">
          <cell r="A25" t="str">
            <v>110950</v>
          </cell>
          <cell r="C25" t="str">
            <v>EANS 1113A</v>
          </cell>
          <cell r="F25">
            <v>5637147883</v>
          </cell>
          <cell r="G25" t="str">
            <v>VAT HUR</v>
          </cell>
          <cell r="J25" t="str">
            <v>023::Write up adjustments (this year)</v>
          </cell>
        </row>
        <row r="26">
          <cell r="A26" t="str">
            <v>111000</v>
          </cell>
          <cell r="C26" t="str">
            <v>EANS-Y 021</v>
          </cell>
          <cell r="F26">
            <v>5637149942</v>
          </cell>
          <cell r="G26" t="str">
            <v>VAT IL</v>
          </cell>
          <cell r="J26" t="str">
            <v>024::Write down adjustments (prior years)</v>
          </cell>
        </row>
        <row r="27">
          <cell r="A27" t="str">
            <v>111008</v>
          </cell>
          <cell r="C27" t="str">
            <v>EAPS 1012</v>
          </cell>
          <cell r="F27">
            <v>5637149943</v>
          </cell>
          <cell r="G27" t="str">
            <v>VAT IL0</v>
          </cell>
          <cell r="J27" t="str">
            <v>025::Write down adjustments (this year)</v>
          </cell>
        </row>
        <row r="28">
          <cell r="A28" t="str">
            <v>112024</v>
          </cell>
          <cell r="C28" t="str">
            <v>EAPS 1012A</v>
          </cell>
          <cell r="F28">
            <v>5637147885</v>
          </cell>
          <cell r="G28" t="str">
            <v>VAT IL11</v>
          </cell>
          <cell r="J28" t="str">
            <v>026::Provision for reserve</v>
          </cell>
        </row>
        <row r="29">
          <cell r="A29" t="str">
            <v>112025</v>
          </cell>
          <cell r="C29" t="str">
            <v>EAS 0512</v>
          </cell>
          <cell r="F29">
            <v>5637149944</v>
          </cell>
          <cell r="G29" t="str">
            <v>VAT IT</v>
          </cell>
          <cell r="J29" t="str">
            <v>027::Transfer from reserve</v>
          </cell>
        </row>
        <row r="30">
          <cell r="A30" t="str">
            <v>112039</v>
          </cell>
          <cell r="C30" t="str">
            <v>EAS 0512A</v>
          </cell>
          <cell r="F30">
            <v>5637149945</v>
          </cell>
          <cell r="G30" t="str">
            <v>VAT IT0</v>
          </cell>
          <cell r="J30" t="str">
            <v>028::Extraordinary depreciation</v>
          </cell>
        </row>
        <row r="31">
          <cell r="A31" t="str">
            <v>112089</v>
          </cell>
          <cell r="C31" t="str">
            <v>EAS 0611</v>
          </cell>
          <cell r="F31">
            <v>5637147887</v>
          </cell>
          <cell r="G31" t="str">
            <v>VAT ITR</v>
          </cell>
          <cell r="J31" t="str">
            <v>029::Extraordinary depreciation (prior years)</v>
          </cell>
        </row>
        <row r="32">
          <cell r="A32" t="str">
            <v>112153</v>
          </cell>
          <cell r="C32" t="str">
            <v>EAS 0611A</v>
          </cell>
          <cell r="F32">
            <v>5637149946</v>
          </cell>
          <cell r="G32" t="str">
            <v>VAT NL</v>
          </cell>
          <cell r="J32" t="str">
            <v>030::Extraordinary depreciation (this year)</v>
          </cell>
        </row>
        <row r="33">
          <cell r="A33" t="str">
            <v>112179</v>
          </cell>
          <cell r="C33" t="str">
            <v>EAS 0613</v>
          </cell>
          <cell r="F33">
            <v>5637149947</v>
          </cell>
          <cell r="G33" t="str">
            <v>VAT NL0</v>
          </cell>
          <cell r="J33" t="str">
            <v>031::Outdated</v>
          </cell>
        </row>
        <row r="34">
          <cell r="A34" t="str">
            <v>112182</v>
          </cell>
          <cell r="C34" t="str">
            <v>EAS 0613A</v>
          </cell>
          <cell r="F34">
            <v>5637149948</v>
          </cell>
          <cell r="G34" t="str">
            <v>VAT NLR</v>
          </cell>
          <cell r="J34" t="str">
            <v>032::Bonus depreciation</v>
          </cell>
        </row>
        <row r="35">
          <cell r="A35" t="str">
            <v>112213</v>
          </cell>
          <cell r="C35" t="str">
            <v>EASL 0412</v>
          </cell>
          <cell r="F35">
            <v>5637147890</v>
          </cell>
          <cell r="G35" t="str">
            <v>VAT PT</v>
          </cell>
          <cell r="J35" t="str">
            <v>033::Bonus depreciation (prior years)</v>
          </cell>
        </row>
        <row r="36">
          <cell r="A36" t="str">
            <v>112225</v>
          </cell>
          <cell r="C36" t="str">
            <v>EASL 0412A</v>
          </cell>
          <cell r="F36">
            <v>5637149949</v>
          </cell>
          <cell r="G36" t="str">
            <v>VAT PTR</v>
          </cell>
          <cell r="J36" t="str">
            <v>034::Bonus depreciation (this year)</v>
          </cell>
        </row>
        <row r="37">
          <cell r="A37" t="str">
            <v>112241</v>
          </cell>
          <cell r="C37" t="str">
            <v>EASL 0413</v>
          </cell>
          <cell r="F37">
            <v>5637147891</v>
          </cell>
          <cell r="G37" t="str">
            <v>VAT SWE</v>
          </cell>
          <cell r="J37" t="str">
            <v>035::Derogatory increase</v>
          </cell>
        </row>
        <row r="38">
          <cell r="A38" t="str">
            <v>112252</v>
          </cell>
          <cell r="C38" t="str">
            <v>EASL 0413A</v>
          </cell>
          <cell r="F38">
            <v>5637149950</v>
          </cell>
          <cell r="G38" t="str">
            <v>VAT SWER</v>
          </cell>
          <cell r="J38" t="str">
            <v>036::Derogatory decrease</v>
          </cell>
        </row>
        <row r="39">
          <cell r="A39" t="str">
            <v>112259</v>
          </cell>
          <cell r="C39" t="str">
            <v>EASL MO 01</v>
          </cell>
          <cell r="F39">
            <v>5637147892</v>
          </cell>
          <cell r="G39" t="str">
            <v>VATEDU</v>
          </cell>
          <cell r="J39" t="str">
            <v>037::Derogatory increase (all years)</v>
          </cell>
        </row>
        <row r="40">
          <cell r="A40" t="str">
            <v>112260</v>
          </cell>
          <cell r="C40" t="str">
            <v>EASL MO 06</v>
          </cell>
          <cell r="F40">
            <v>5637149951</v>
          </cell>
          <cell r="G40" t="str">
            <v>VATFAIL</v>
          </cell>
          <cell r="J40" t="str">
            <v>038::Derogatory decrease (all years)</v>
          </cell>
        </row>
        <row r="41">
          <cell r="A41" t="str">
            <v>112261</v>
          </cell>
          <cell r="C41" t="str">
            <v>EASL MO 12</v>
          </cell>
          <cell r="F41">
            <v>5637149952</v>
          </cell>
          <cell r="G41" t="str">
            <v>VATIL1/4</v>
          </cell>
        </row>
        <row r="42">
          <cell r="A42" t="str">
            <v>112272</v>
          </cell>
          <cell r="C42" t="str">
            <v>EASL SP 09</v>
          </cell>
          <cell r="F42">
            <v>5637147894</v>
          </cell>
          <cell r="G42" t="str">
            <v>VATILOther</v>
          </cell>
        </row>
        <row r="43">
          <cell r="A43" t="str">
            <v>112273</v>
          </cell>
          <cell r="C43" t="str">
            <v>EASL0412</v>
          </cell>
          <cell r="F43">
            <v>5637149953</v>
          </cell>
          <cell r="G43" t="str">
            <v>VATPC IL0</v>
          </cell>
        </row>
        <row r="44">
          <cell r="A44" t="str">
            <v>112277</v>
          </cell>
          <cell r="C44" t="str">
            <v>EFIC 1013</v>
          </cell>
          <cell r="F44">
            <v>5637147895</v>
          </cell>
          <cell r="G44" t="str">
            <v>VATPCIL</v>
          </cell>
        </row>
        <row r="45">
          <cell r="A45" t="str">
            <v>112282</v>
          </cell>
          <cell r="C45" t="str">
            <v>EFIC 1013A</v>
          </cell>
          <cell r="F45">
            <v>5637149954</v>
          </cell>
          <cell r="G45" t="str">
            <v/>
          </cell>
        </row>
        <row r="46">
          <cell r="A46" t="str">
            <v>112283</v>
          </cell>
          <cell r="C46" t="str">
            <v>EFNS 0912</v>
          </cell>
          <cell r="F46">
            <v>5637149955</v>
          </cell>
        </row>
        <row r="47">
          <cell r="A47" t="str">
            <v>112285</v>
          </cell>
          <cell r="C47" t="str">
            <v>EFNS 0912A</v>
          </cell>
          <cell r="F47">
            <v>5637147897</v>
          </cell>
        </row>
        <row r="48">
          <cell r="A48" t="str">
            <v>112292</v>
          </cell>
          <cell r="C48" t="str">
            <v>EFNS0912</v>
          </cell>
          <cell r="F48">
            <v>5637149956</v>
          </cell>
        </row>
        <row r="49">
          <cell r="A49" t="str">
            <v>112296</v>
          </cell>
          <cell r="C49" t="str">
            <v>EFNS0912A</v>
          </cell>
          <cell r="F49">
            <v>5637149957</v>
          </cell>
        </row>
        <row r="50">
          <cell r="A50" t="str">
            <v>112297</v>
          </cell>
          <cell r="C50" t="str">
            <v>EMAS 0312</v>
          </cell>
          <cell r="F50">
            <v>5637149958</v>
          </cell>
        </row>
        <row r="51">
          <cell r="A51" t="str">
            <v>112305</v>
          </cell>
          <cell r="C51" t="str">
            <v>EMAS 0312A</v>
          </cell>
          <cell r="F51">
            <v>5637149959</v>
          </cell>
        </row>
        <row r="52">
          <cell r="A52" t="str">
            <v>112323</v>
          </cell>
          <cell r="C52" t="str">
            <v>EPA 0312</v>
          </cell>
          <cell r="F52">
            <v>5637147901</v>
          </cell>
        </row>
        <row r="53">
          <cell r="A53" t="str">
            <v>112324</v>
          </cell>
          <cell r="C53" t="str">
            <v>EPA 0312A</v>
          </cell>
          <cell r="F53">
            <v>5637149960</v>
          </cell>
        </row>
        <row r="54">
          <cell r="A54" t="str">
            <v>112325</v>
          </cell>
          <cell r="C54" t="str">
            <v>EPA 0413</v>
          </cell>
          <cell r="F54">
            <v>5637147902</v>
          </cell>
        </row>
        <row r="55">
          <cell r="A55" t="str">
            <v>112333</v>
          </cell>
          <cell r="C55" t="str">
            <v>EPA 0413A</v>
          </cell>
          <cell r="F55">
            <v>5637149961</v>
          </cell>
        </row>
        <row r="56">
          <cell r="A56" t="str">
            <v>112334</v>
          </cell>
          <cell r="C56" t="str">
            <v>ESGO 1013</v>
          </cell>
          <cell r="F56">
            <v>5637147903</v>
          </cell>
        </row>
        <row r="57">
          <cell r="A57" t="str">
            <v>112335</v>
          </cell>
          <cell r="C57" t="str">
            <v>ESGO 1013A</v>
          </cell>
          <cell r="F57">
            <v>5637149962</v>
          </cell>
        </row>
        <row r="58">
          <cell r="A58" t="str">
            <v>112336</v>
          </cell>
          <cell r="C58" t="str">
            <v>ESID 1012</v>
          </cell>
          <cell r="F58">
            <v>5637147904</v>
          </cell>
        </row>
        <row r="59">
          <cell r="A59" t="str">
            <v>112337</v>
          </cell>
          <cell r="C59" t="str">
            <v>ESID 1012A</v>
          </cell>
          <cell r="F59">
            <v>5637149963</v>
          </cell>
        </row>
        <row r="60">
          <cell r="A60" t="str">
            <v>112338</v>
          </cell>
          <cell r="C60" t="str">
            <v>ESPID 0512</v>
          </cell>
          <cell r="F60">
            <v>5637147905</v>
          </cell>
        </row>
        <row r="61">
          <cell r="A61" t="str">
            <v>112339</v>
          </cell>
          <cell r="C61" t="str">
            <v>ESPID 0513</v>
          </cell>
          <cell r="F61">
            <v>5637149964</v>
          </cell>
        </row>
        <row r="62">
          <cell r="A62" t="str">
            <v>112340</v>
          </cell>
          <cell r="C62" t="str">
            <v>ESPNIC 061</v>
          </cell>
          <cell r="F62">
            <v>5637147906</v>
          </cell>
        </row>
        <row r="63">
          <cell r="A63" t="str">
            <v>112341</v>
          </cell>
          <cell r="C63" t="str">
            <v>ESPR 1011</v>
          </cell>
          <cell r="F63">
            <v>5637149965</v>
          </cell>
        </row>
        <row r="64">
          <cell r="A64" t="str">
            <v>112342</v>
          </cell>
          <cell r="C64" t="str">
            <v>ESPR 1011A</v>
          </cell>
          <cell r="F64">
            <v>5637149966</v>
          </cell>
        </row>
        <row r="65">
          <cell r="A65" t="str">
            <v>112343</v>
          </cell>
          <cell r="C65" t="str">
            <v>ESRA 0912</v>
          </cell>
          <cell r="F65">
            <v>5637147908</v>
          </cell>
        </row>
        <row r="66">
          <cell r="A66" t="str">
            <v>112344</v>
          </cell>
          <cell r="C66" t="str">
            <v>ESRA 0912A</v>
          </cell>
          <cell r="F66">
            <v>5637149967</v>
          </cell>
        </row>
        <row r="67">
          <cell r="A67" t="str">
            <v>112345</v>
          </cell>
          <cell r="C67" t="str">
            <v>ESRA 0913</v>
          </cell>
          <cell r="F67">
            <v>5637147909</v>
          </cell>
        </row>
        <row r="68">
          <cell r="A68" t="str">
            <v>112346</v>
          </cell>
          <cell r="C68" t="str">
            <v>ESRA 0913A</v>
          </cell>
          <cell r="F68">
            <v>5637149968</v>
          </cell>
        </row>
        <row r="69">
          <cell r="A69" t="str">
            <v>112347</v>
          </cell>
          <cell r="C69" t="str">
            <v>ESRACAD 02</v>
          </cell>
          <cell r="F69">
            <v>5637147910</v>
          </cell>
        </row>
        <row r="70">
          <cell r="A70" t="str">
            <v>112348</v>
          </cell>
          <cell r="C70" t="str">
            <v>ESRACAD 05</v>
          </cell>
          <cell r="F70">
            <v>5637149969</v>
          </cell>
        </row>
        <row r="71">
          <cell r="A71" t="str">
            <v>112349</v>
          </cell>
          <cell r="C71" t="str">
            <v>ESSB 0912</v>
          </cell>
          <cell r="F71">
            <v>5637149970</v>
          </cell>
        </row>
        <row r="72">
          <cell r="A72" t="str">
            <v>112350</v>
          </cell>
          <cell r="C72" t="str">
            <v>ESSB 0912A</v>
          </cell>
          <cell r="F72">
            <v>5637147912</v>
          </cell>
        </row>
        <row r="73">
          <cell r="A73" t="str">
            <v>112351</v>
          </cell>
          <cell r="C73" t="str">
            <v>FECAVA 091</v>
          </cell>
          <cell r="F73">
            <v>5637149971</v>
          </cell>
        </row>
        <row r="74">
          <cell r="A74" t="str">
            <v>112352</v>
          </cell>
          <cell r="C74" t="str">
            <v>FEMS 0713</v>
          </cell>
          <cell r="F74">
            <v>5637147913</v>
          </cell>
        </row>
        <row r="75">
          <cell r="A75" t="str">
            <v>112353</v>
          </cell>
          <cell r="C75" t="str">
            <v>FEMS 0713A</v>
          </cell>
          <cell r="F75">
            <v>5637149972</v>
          </cell>
        </row>
        <row r="76">
          <cell r="A76" t="str">
            <v>112354</v>
          </cell>
          <cell r="C76" t="str">
            <v>FENS 0712</v>
          </cell>
          <cell r="F76">
            <v>5637147914</v>
          </cell>
        </row>
        <row r="77">
          <cell r="A77" t="str">
            <v>112355</v>
          </cell>
          <cell r="C77" t="str">
            <v>FENS 0712A</v>
          </cell>
          <cell r="F77">
            <v>5637149973</v>
          </cell>
        </row>
        <row r="78">
          <cell r="A78" t="str">
            <v>112356</v>
          </cell>
          <cell r="C78" t="str">
            <v>ICAO 0211</v>
          </cell>
          <cell r="F78">
            <v>5637147915</v>
          </cell>
        </row>
        <row r="79">
          <cell r="A79" t="str">
            <v>112357</v>
          </cell>
          <cell r="C79" t="str">
            <v>ICAO 0211A</v>
          </cell>
          <cell r="F79">
            <v>5637149974</v>
          </cell>
        </row>
        <row r="80">
          <cell r="A80" t="str">
            <v>112358</v>
          </cell>
          <cell r="C80" t="str">
            <v>ICAO 0712</v>
          </cell>
          <cell r="F80">
            <v>5637147916</v>
          </cell>
        </row>
        <row r="81">
          <cell r="A81" t="str">
            <v>112359</v>
          </cell>
          <cell r="C81" t="str">
            <v>ICAO 0712A</v>
          </cell>
          <cell r="F81">
            <v>5637149975</v>
          </cell>
        </row>
        <row r="82">
          <cell r="A82" t="str">
            <v>112360</v>
          </cell>
          <cell r="C82" t="str">
            <v>ICCAD 1013</v>
          </cell>
          <cell r="F82">
            <v>5637147917</v>
          </cell>
        </row>
        <row r="83">
          <cell r="A83" t="str">
            <v>112361</v>
          </cell>
          <cell r="C83" t="str">
            <v>ICHB 0312</v>
          </cell>
          <cell r="F83">
            <v>5637149976</v>
          </cell>
        </row>
        <row r="84">
          <cell r="A84" t="str">
            <v>112362</v>
          </cell>
          <cell r="C84" t="str">
            <v>ICHB 0312A</v>
          </cell>
          <cell r="F84">
            <v>5637147918</v>
          </cell>
        </row>
        <row r="85">
          <cell r="A85" t="str">
            <v>112363</v>
          </cell>
          <cell r="C85" t="str">
            <v>ICOMS 1111</v>
          </cell>
          <cell r="F85">
            <v>5637149977</v>
          </cell>
        </row>
        <row r="86">
          <cell r="A86" t="str">
            <v>112364</v>
          </cell>
          <cell r="C86" t="str">
            <v>ICS 0813</v>
          </cell>
          <cell r="F86">
            <v>5637147919</v>
          </cell>
        </row>
        <row r="87">
          <cell r="A87" t="str">
            <v>112365</v>
          </cell>
          <cell r="C87" t="str">
            <v>ICS 0813A</v>
          </cell>
          <cell r="F87">
            <v>5637149978</v>
          </cell>
        </row>
        <row r="88">
          <cell r="A88" t="str">
            <v>112366</v>
          </cell>
          <cell r="C88" t="str">
            <v>ICS 1012</v>
          </cell>
          <cell r="F88">
            <v>5637149979</v>
          </cell>
        </row>
        <row r="89">
          <cell r="A89" t="str">
            <v>112367</v>
          </cell>
          <cell r="C89" t="str">
            <v>ICS 1012A</v>
          </cell>
          <cell r="F89">
            <v>5637147921</v>
          </cell>
        </row>
        <row r="90">
          <cell r="A90" t="str">
            <v>112368</v>
          </cell>
          <cell r="C90" t="str">
            <v>IGCS 1012</v>
          </cell>
          <cell r="F90">
            <v>5637149980</v>
          </cell>
        </row>
        <row r="91">
          <cell r="A91" t="str">
            <v>112369</v>
          </cell>
          <cell r="C91" t="str">
            <v>IGCS 1012A</v>
          </cell>
          <cell r="F91">
            <v>5637149981</v>
          </cell>
        </row>
        <row r="92">
          <cell r="A92" t="str">
            <v>112370</v>
          </cell>
          <cell r="C92" t="str">
            <v>IMMU 0313</v>
          </cell>
          <cell r="F92">
            <v>5637147923</v>
          </cell>
        </row>
        <row r="93">
          <cell r="A93" t="str">
            <v>112371</v>
          </cell>
          <cell r="C93" t="str">
            <v>IMMU 0313A</v>
          </cell>
          <cell r="F93">
            <v>5637149982</v>
          </cell>
        </row>
        <row r="94">
          <cell r="A94" t="str">
            <v>112372</v>
          </cell>
          <cell r="C94" t="str">
            <v>IPA 0813</v>
          </cell>
          <cell r="F94">
            <v>5637149983</v>
          </cell>
        </row>
        <row r="95">
          <cell r="A95" t="str">
            <v>112373</v>
          </cell>
          <cell r="C95" t="str">
            <v>IPA 0813A</v>
          </cell>
          <cell r="F95">
            <v>5637147925</v>
          </cell>
        </row>
        <row r="96">
          <cell r="A96" t="str">
            <v>112374</v>
          </cell>
          <cell r="C96" t="str">
            <v>ISCBFM 051</v>
          </cell>
          <cell r="F96">
            <v>5637149984</v>
          </cell>
        </row>
        <row r="97">
          <cell r="A97" t="str">
            <v>112375</v>
          </cell>
          <cell r="C97" t="str">
            <v>ISER 0712</v>
          </cell>
          <cell r="F97">
            <v>5637149985</v>
          </cell>
        </row>
        <row r="98">
          <cell r="A98" t="str">
            <v>112376</v>
          </cell>
          <cell r="C98" t="str">
            <v>ISER 0712A</v>
          </cell>
          <cell r="F98">
            <v>5637147927</v>
          </cell>
        </row>
        <row r="99">
          <cell r="A99" t="str">
            <v>112377</v>
          </cell>
          <cell r="C99" t="str">
            <v>ISN 0815</v>
          </cell>
          <cell r="F99">
            <v>5637149986</v>
          </cell>
        </row>
        <row r="100">
          <cell r="A100" t="str">
            <v>112378</v>
          </cell>
          <cell r="C100" t="str">
            <v>ISN 0815A</v>
          </cell>
          <cell r="F100">
            <v>5637147928</v>
          </cell>
        </row>
        <row r="101">
          <cell r="A101" t="str">
            <v>112379</v>
          </cell>
          <cell r="C101" t="str">
            <v>ISPPD 0312</v>
          </cell>
          <cell r="F101">
            <v>5637149987</v>
          </cell>
        </row>
        <row r="102">
          <cell r="A102" t="str">
            <v>112380</v>
          </cell>
          <cell r="C102" t="str">
            <v>MASCC 0612</v>
          </cell>
          <cell r="F102">
            <v>5637149988</v>
          </cell>
        </row>
        <row r="103">
          <cell r="A103" t="str">
            <v>112381</v>
          </cell>
          <cell r="C103" t="str">
            <v>MDPD 0413</v>
          </cell>
          <cell r="F103">
            <v>5637149989</v>
          </cell>
        </row>
        <row r="104">
          <cell r="A104" t="str">
            <v>112382</v>
          </cell>
          <cell r="C104" t="str">
            <v>MDPD 0413A</v>
          </cell>
          <cell r="F104">
            <v>5637147931</v>
          </cell>
        </row>
        <row r="105">
          <cell r="A105" t="str">
            <v>112383</v>
          </cell>
          <cell r="C105" t="str">
            <v>MDPD 0512</v>
          </cell>
          <cell r="F105">
            <v>5637149990</v>
          </cell>
        </row>
        <row r="106">
          <cell r="A106" t="str">
            <v>112384</v>
          </cell>
          <cell r="C106" t="str">
            <v>MDPD 0512A</v>
          </cell>
          <cell r="F106">
            <v>5637147932</v>
          </cell>
        </row>
        <row r="107">
          <cell r="A107" t="str">
            <v>112385</v>
          </cell>
          <cell r="C107" t="str">
            <v>MDPD0312</v>
          </cell>
          <cell r="F107">
            <v>5637149991</v>
          </cell>
        </row>
        <row r="108">
          <cell r="A108" t="str">
            <v>112386</v>
          </cell>
          <cell r="C108" t="str">
            <v>MDPD0312A</v>
          </cell>
          <cell r="F108">
            <v>5637147933</v>
          </cell>
        </row>
        <row r="109">
          <cell r="A109" t="str">
            <v>112387</v>
          </cell>
          <cell r="C109" t="str">
            <v>MDS 0513</v>
          </cell>
          <cell r="F109">
            <v>5637149992</v>
          </cell>
        </row>
        <row r="110">
          <cell r="A110" t="str">
            <v>112388</v>
          </cell>
          <cell r="C110" t="str">
            <v>MDS 0513A</v>
          </cell>
          <cell r="F110">
            <v>5637149993</v>
          </cell>
        </row>
        <row r="111">
          <cell r="A111" t="str">
            <v>112389</v>
          </cell>
          <cell r="C111" t="str">
            <v>NEUP 0513</v>
          </cell>
          <cell r="F111">
            <v>5637149994</v>
          </cell>
        </row>
        <row r="112">
          <cell r="A112" t="str">
            <v>112390</v>
          </cell>
          <cell r="C112" t="str">
            <v>NEUP 0513A</v>
          </cell>
          <cell r="F112">
            <v>5637147936</v>
          </cell>
        </row>
        <row r="113">
          <cell r="A113" t="str">
            <v>112391</v>
          </cell>
          <cell r="C113" t="str">
            <v>NGC 0312</v>
          </cell>
          <cell r="F113">
            <v>5637149995</v>
          </cell>
        </row>
        <row r="114">
          <cell r="A114" t="str">
            <v>112392</v>
          </cell>
          <cell r="C114" t="str">
            <v>NGC 0312A</v>
          </cell>
          <cell r="F114">
            <v>5637147937</v>
          </cell>
        </row>
        <row r="115">
          <cell r="A115" t="str">
            <v>112393</v>
          </cell>
          <cell r="C115" t="str">
            <v>NWAC 0412</v>
          </cell>
          <cell r="F115">
            <v>5637149996</v>
          </cell>
        </row>
        <row r="116">
          <cell r="A116" t="str">
            <v>112394</v>
          </cell>
          <cell r="C116" t="str">
            <v>NWAC 0412A</v>
          </cell>
          <cell r="F116">
            <v>5637147938</v>
          </cell>
        </row>
        <row r="117">
          <cell r="A117" t="str">
            <v>112395</v>
          </cell>
          <cell r="C117" t="str">
            <v>NWAC 0413</v>
          </cell>
          <cell r="F117">
            <v>5637149997</v>
          </cell>
        </row>
        <row r="118">
          <cell r="A118" t="str">
            <v>112396</v>
          </cell>
          <cell r="C118" t="str">
            <v>NWAC 0413A</v>
          </cell>
          <cell r="F118">
            <v>5637147939</v>
          </cell>
        </row>
        <row r="119">
          <cell r="A119" t="str">
            <v>112397</v>
          </cell>
          <cell r="C119" t="str">
            <v>PAN 0312</v>
          </cell>
          <cell r="F119">
            <v>5637149998</v>
          </cell>
        </row>
        <row r="120">
          <cell r="A120" t="str">
            <v>112398</v>
          </cell>
          <cell r="C120" t="str">
            <v>PAN 0312A</v>
          </cell>
          <cell r="F120">
            <v>5637149999</v>
          </cell>
        </row>
        <row r="121">
          <cell r="A121" t="str">
            <v>112399</v>
          </cell>
          <cell r="C121" t="str">
            <v>PARK 1211</v>
          </cell>
          <cell r="F121">
            <v>5637150000</v>
          </cell>
        </row>
        <row r="122">
          <cell r="A122" t="str">
            <v>112400</v>
          </cell>
          <cell r="C122" t="str">
            <v>PARK 1211A</v>
          </cell>
          <cell r="F122">
            <v>5637147942</v>
          </cell>
        </row>
        <row r="123">
          <cell r="A123" t="str">
            <v>112401</v>
          </cell>
          <cell r="C123" t="str">
            <v>PARK 1213</v>
          </cell>
          <cell r="F123">
            <v>5637150001</v>
          </cell>
        </row>
        <row r="124">
          <cell r="A124" t="str">
            <v>112402</v>
          </cell>
          <cell r="C124" t="str">
            <v>PARK 1213A</v>
          </cell>
          <cell r="F124">
            <v>5637147943</v>
          </cell>
        </row>
        <row r="125">
          <cell r="A125" t="str">
            <v>112403</v>
          </cell>
          <cell r="C125" t="str">
            <v>PRED 0413</v>
          </cell>
          <cell r="F125">
            <v>5637150002</v>
          </cell>
        </row>
        <row r="126">
          <cell r="A126" t="str">
            <v>112404</v>
          </cell>
          <cell r="C126" t="str">
            <v>PRED 0413A</v>
          </cell>
          <cell r="F126">
            <v>5637147944</v>
          </cell>
        </row>
        <row r="127">
          <cell r="A127" t="str">
            <v>112405</v>
          </cell>
          <cell r="C127" t="str">
            <v>SIOP 0913</v>
          </cell>
          <cell r="F127">
            <v>5637150003</v>
          </cell>
        </row>
        <row r="128">
          <cell r="A128" t="str">
            <v>112406</v>
          </cell>
          <cell r="C128" t="str">
            <v>SIOP 0913A</v>
          </cell>
          <cell r="F128">
            <v>5637147945</v>
          </cell>
        </row>
        <row r="129">
          <cell r="A129" t="str">
            <v>112407</v>
          </cell>
          <cell r="C129" t="str">
            <v>STROK 1012</v>
          </cell>
          <cell r="F129">
            <v>5637150004</v>
          </cell>
        </row>
        <row r="130">
          <cell r="A130" t="str">
            <v>112408</v>
          </cell>
          <cell r="C130" t="str">
            <v>Test</v>
          </cell>
          <cell r="F130">
            <v>5637147946</v>
          </cell>
        </row>
        <row r="131">
          <cell r="A131" t="str">
            <v>112409</v>
          </cell>
          <cell r="C131" t="str">
            <v>TIVA 0311</v>
          </cell>
          <cell r="F131">
            <v>5637150005</v>
          </cell>
        </row>
        <row r="132">
          <cell r="A132" t="str">
            <v>112410</v>
          </cell>
          <cell r="C132" t="str">
            <v>TIVA 0311A</v>
          </cell>
          <cell r="F132">
            <v>5637147947</v>
          </cell>
        </row>
        <row r="133">
          <cell r="A133" t="str">
            <v>112411</v>
          </cell>
          <cell r="C133" t="str">
            <v>VAS 1013</v>
          </cell>
          <cell r="F133">
            <v>5637150006</v>
          </cell>
        </row>
        <row r="134">
          <cell r="A134" t="str">
            <v>112412</v>
          </cell>
          <cell r="C134" t="str">
            <v>VAS 1013A</v>
          </cell>
          <cell r="F134">
            <v>5637147948</v>
          </cell>
        </row>
        <row r="135">
          <cell r="A135" t="str">
            <v>112413</v>
          </cell>
          <cell r="C135" t="str">
            <v>WAS 0611</v>
          </cell>
          <cell r="F135">
            <v>5637150007</v>
          </cell>
        </row>
        <row r="136">
          <cell r="A136" t="str">
            <v>112414</v>
          </cell>
          <cell r="C136" t="str">
            <v>WAS 0611A</v>
          </cell>
          <cell r="F136">
            <v>5637147949</v>
          </cell>
        </row>
        <row r="137">
          <cell r="A137" t="str">
            <v>112415</v>
          </cell>
          <cell r="C137" t="str">
            <v>WCIM 1112</v>
          </cell>
          <cell r="F137">
            <v>5637150008</v>
          </cell>
        </row>
        <row r="138">
          <cell r="A138" t="str">
            <v>112416</v>
          </cell>
          <cell r="C138" t="str">
            <v>WCIM 1112A</v>
          </cell>
          <cell r="F138">
            <v>5637147950</v>
          </cell>
        </row>
        <row r="139">
          <cell r="A139" t="str">
            <v>112417</v>
          </cell>
          <cell r="C139" t="str">
            <v>WCN 0913</v>
          </cell>
          <cell r="F139">
            <v>5637150009</v>
          </cell>
        </row>
        <row r="140">
          <cell r="A140" t="str">
            <v>112418</v>
          </cell>
          <cell r="C140" t="str">
            <v>WCN 0913A</v>
          </cell>
          <cell r="F140">
            <v>5637147951</v>
          </cell>
        </row>
        <row r="141">
          <cell r="A141" t="str">
            <v>112419</v>
          </cell>
          <cell r="C141" t="str">
            <v>WIP 0212</v>
          </cell>
          <cell r="F141">
            <v>5637150010</v>
          </cell>
        </row>
        <row r="142">
          <cell r="A142" t="str">
            <v>112420</v>
          </cell>
          <cell r="C142" t="str">
            <v>WIP 0212A</v>
          </cell>
          <cell r="F142">
            <v>5637150011</v>
          </cell>
        </row>
        <row r="143">
          <cell r="A143" t="str">
            <v>112422</v>
          </cell>
          <cell r="C143" t="str">
            <v>WSPC 0612</v>
          </cell>
          <cell r="F143">
            <v>5637147953</v>
          </cell>
        </row>
        <row r="144">
          <cell r="A144" t="str">
            <v>112423</v>
          </cell>
          <cell r="C144" t="str">
            <v>WSPC 0612A</v>
          </cell>
          <cell r="F144">
            <v>5637150012</v>
          </cell>
        </row>
        <row r="145">
          <cell r="A145" t="str">
            <v>112424</v>
          </cell>
          <cell r="C145" t="str">
            <v>WSPID 1113</v>
          </cell>
          <cell r="F145">
            <v>5637147954</v>
          </cell>
        </row>
        <row r="146">
          <cell r="A146" t="str">
            <v>112425</v>
          </cell>
          <cell r="C146" t="str">
            <v/>
          </cell>
          <cell r="F146">
            <v>5637150013</v>
          </cell>
        </row>
        <row r="147">
          <cell r="A147" t="str">
            <v>112426</v>
          </cell>
          <cell r="F147">
            <v>5637147955</v>
          </cell>
        </row>
        <row r="148">
          <cell r="A148" t="str">
            <v>112427</v>
          </cell>
          <cell r="F148">
            <v>5637150014</v>
          </cell>
        </row>
        <row r="149">
          <cell r="A149" t="str">
            <v>112428</v>
          </cell>
          <cell r="F149">
            <v>5637147956</v>
          </cell>
        </row>
        <row r="150">
          <cell r="A150" t="str">
            <v>112429</v>
          </cell>
          <cell r="F150">
            <v>5637150015</v>
          </cell>
        </row>
        <row r="151">
          <cell r="A151" t="str">
            <v>112430</v>
          </cell>
          <cell r="F151">
            <v>5637150016</v>
          </cell>
        </row>
        <row r="152">
          <cell r="A152" t="str">
            <v>112431</v>
          </cell>
          <cell r="F152">
            <v>5637150017</v>
          </cell>
        </row>
        <row r="153">
          <cell r="A153" t="str">
            <v>112432</v>
          </cell>
          <cell r="F153">
            <v>5637147959</v>
          </cell>
        </row>
        <row r="154">
          <cell r="A154" t="str">
            <v>112433</v>
          </cell>
          <cell r="F154">
            <v>5637150018</v>
          </cell>
        </row>
        <row r="155">
          <cell r="A155" t="str">
            <v>112434</v>
          </cell>
          <cell r="F155">
            <v>5637150019</v>
          </cell>
        </row>
        <row r="156">
          <cell r="A156" t="str">
            <v>112435</v>
          </cell>
          <cell r="F156">
            <v>5637147961</v>
          </cell>
        </row>
        <row r="157">
          <cell r="A157" t="str">
            <v>112436</v>
          </cell>
          <cell r="F157">
            <v>5637150020</v>
          </cell>
        </row>
        <row r="158">
          <cell r="A158" t="str">
            <v>112437</v>
          </cell>
          <cell r="F158">
            <v>5637147962</v>
          </cell>
        </row>
        <row r="159">
          <cell r="A159" t="str">
            <v>112438</v>
          </cell>
          <cell r="F159">
            <v>5637150021</v>
          </cell>
        </row>
        <row r="160">
          <cell r="A160" t="str">
            <v>112439</v>
          </cell>
          <cell r="F160">
            <v>5637147963</v>
          </cell>
        </row>
        <row r="161">
          <cell r="A161" t="str">
            <v>112440</v>
          </cell>
          <cell r="F161">
            <v>5637150022</v>
          </cell>
        </row>
        <row r="162">
          <cell r="A162" t="str">
            <v>112441</v>
          </cell>
          <cell r="F162">
            <v>5637147964</v>
          </cell>
        </row>
        <row r="163">
          <cell r="A163" t="str">
            <v>112442</v>
          </cell>
          <cell r="F163">
            <v>5637150023</v>
          </cell>
        </row>
        <row r="164">
          <cell r="A164" t="str">
            <v>112443</v>
          </cell>
          <cell r="F164">
            <v>5637147965</v>
          </cell>
        </row>
        <row r="165">
          <cell r="A165" t="str">
            <v>112444</v>
          </cell>
          <cell r="F165">
            <v>5637150024</v>
          </cell>
        </row>
        <row r="166">
          <cell r="A166" t="str">
            <v>112445</v>
          </cell>
          <cell r="F166">
            <v>5637147966</v>
          </cell>
        </row>
        <row r="167">
          <cell r="A167" t="str">
            <v>112446</v>
          </cell>
          <cell r="F167">
            <v>5637150025</v>
          </cell>
        </row>
        <row r="168">
          <cell r="A168" t="str">
            <v>112448</v>
          </cell>
          <cell r="F168">
            <v>5637147967</v>
          </cell>
        </row>
        <row r="169">
          <cell r="A169" t="str">
            <v>112449</v>
          </cell>
          <cell r="F169">
            <v>5637150026</v>
          </cell>
        </row>
        <row r="170">
          <cell r="A170" t="str">
            <v>112450</v>
          </cell>
          <cell r="F170">
            <v>5637147968</v>
          </cell>
        </row>
        <row r="171">
          <cell r="A171" t="str">
            <v>112451</v>
          </cell>
          <cell r="F171">
            <v>5637150027</v>
          </cell>
        </row>
        <row r="172">
          <cell r="A172" t="str">
            <v>112452</v>
          </cell>
          <cell r="F172">
            <v>5637147969</v>
          </cell>
        </row>
        <row r="173">
          <cell r="A173" t="str">
            <v>112453</v>
          </cell>
          <cell r="F173">
            <v>5637150028</v>
          </cell>
        </row>
        <row r="174">
          <cell r="A174" t="str">
            <v>112454</v>
          </cell>
          <cell r="F174">
            <v>5637147970</v>
          </cell>
        </row>
        <row r="175">
          <cell r="A175" t="str">
            <v>112455</v>
          </cell>
          <cell r="F175">
            <v>5637150029</v>
          </cell>
        </row>
        <row r="176">
          <cell r="A176" t="str">
            <v>112456</v>
          </cell>
          <cell r="F176">
            <v>5637147971</v>
          </cell>
        </row>
        <row r="177">
          <cell r="A177" t="str">
            <v>112457</v>
          </cell>
          <cell r="F177">
            <v>5637150030</v>
          </cell>
        </row>
        <row r="178">
          <cell r="A178" t="str">
            <v>112458</v>
          </cell>
          <cell r="F178">
            <v>5637147972</v>
          </cell>
        </row>
        <row r="179">
          <cell r="A179" t="str">
            <v>112459</v>
          </cell>
          <cell r="F179">
            <v>5637150031</v>
          </cell>
        </row>
        <row r="180">
          <cell r="A180" t="str">
            <v>112460</v>
          </cell>
          <cell r="F180">
            <v>5637147973</v>
          </cell>
        </row>
        <row r="181">
          <cell r="A181" t="str">
            <v>112461</v>
          </cell>
          <cell r="F181">
            <v>5637150032</v>
          </cell>
        </row>
        <row r="182">
          <cell r="A182" t="str">
            <v>112462</v>
          </cell>
          <cell r="F182">
            <v>5637147974</v>
          </cell>
        </row>
        <row r="183">
          <cell r="A183" t="str">
            <v>112463</v>
          </cell>
          <cell r="F183">
            <v>5637150033</v>
          </cell>
        </row>
        <row r="184">
          <cell r="A184" t="str">
            <v>112464</v>
          </cell>
          <cell r="F184">
            <v>5637147975</v>
          </cell>
        </row>
        <row r="185">
          <cell r="A185" t="str">
            <v>112465</v>
          </cell>
          <cell r="F185">
            <v>5637150034</v>
          </cell>
        </row>
        <row r="186">
          <cell r="A186" t="str">
            <v>112466</v>
          </cell>
          <cell r="F186">
            <v>5637147976</v>
          </cell>
        </row>
        <row r="187">
          <cell r="A187" t="str">
            <v>112467</v>
          </cell>
          <cell r="F187">
            <v>5637150035</v>
          </cell>
        </row>
        <row r="188">
          <cell r="A188" t="str">
            <v>112468</v>
          </cell>
          <cell r="F188">
            <v>5637150036</v>
          </cell>
        </row>
        <row r="189">
          <cell r="A189" t="str">
            <v>119900</v>
          </cell>
          <cell r="F189">
            <v>5637150037</v>
          </cell>
        </row>
        <row r="190">
          <cell r="A190" t="str">
            <v>120000</v>
          </cell>
          <cell r="F190">
            <v>5637147979</v>
          </cell>
        </row>
        <row r="191">
          <cell r="A191" t="str">
            <v>120010</v>
          </cell>
          <cell r="F191">
            <v>5637150038</v>
          </cell>
        </row>
        <row r="192">
          <cell r="A192" t="str">
            <v>120020</v>
          </cell>
          <cell r="F192">
            <v>5637147980</v>
          </cell>
        </row>
        <row r="193">
          <cell r="A193" t="str">
            <v>120030</v>
          </cell>
          <cell r="F193">
            <v>5637150039</v>
          </cell>
        </row>
        <row r="194">
          <cell r="A194" t="str">
            <v>120040</v>
          </cell>
          <cell r="F194">
            <v>5637150040</v>
          </cell>
        </row>
        <row r="195">
          <cell r="A195" t="str">
            <v>120050</v>
          </cell>
          <cell r="F195">
            <v>5637147982</v>
          </cell>
        </row>
        <row r="196">
          <cell r="A196" t="str">
            <v>120060</v>
          </cell>
          <cell r="F196">
            <v>5637150041</v>
          </cell>
        </row>
        <row r="197">
          <cell r="A197" t="str">
            <v>120070</v>
          </cell>
          <cell r="F197">
            <v>5637147983</v>
          </cell>
        </row>
        <row r="198">
          <cell r="A198" t="str">
            <v>120080</v>
          </cell>
          <cell r="F198">
            <v>5637150042</v>
          </cell>
        </row>
        <row r="199">
          <cell r="A199" t="str">
            <v>120090</v>
          </cell>
          <cell r="F199">
            <v>5637147984</v>
          </cell>
        </row>
        <row r="200">
          <cell r="A200" t="str">
            <v>120490</v>
          </cell>
          <cell r="F200">
            <v>5637150043</v>
          </cell>
        </row>
        <row r="201">
          <cell r="A201" t="str">
            <v>138000</v>
          </cell>
          <cell r="F201">
            <v>5637147985</v>
          </cell>
        </row>
        <row r="202">
          <cell r="A202" t="str">
            <v>138010</v>
          </cell>
          <cell r="F202">
            <v>5637150044</v>
          </cell>
        </row>
        <row r="203">
          <cell r="A203" t="str">
            <v>138020</v>
          </cell>
          <cell r="F203">
            <v>5637147986</v>
          </cell>
        </row>
        <row r="204">
          <cell r="A204" t="str">
            <v>138490</v>
          </cell>
          <cell r="F204">
            <v>5637150045</v>
          </cell>
        </row>
        <row r="205">
          <cell r="A205" t="str">
            <v>138500</v>
          </cell>
          <cell r="F205">
            <v>5637147987</v>
          </cell>
        </row>
        <row r="206">
          <cell r="A206" t="str">
            <v>138510</v>
          </cell>
          <cell r="F206">
            <v>5637150046</v>
          </cell>
        </row>
        <row r="207">
          <cell r="A207" t="str">
            <v>138520</v>
          </cell>
          <cell r="F207">
            <v>5637147988</v>
          </cell>
        </row>
        <row r="208">
          <cell r="A208" t="str">
            <v>138530</v>
          </cell>
          <cell r="F208">
            <v>5637150047</v>
          </cell>
        </row>
        <row r="209">
          <cell r="A209" t="str">
            <v>138540</v>
          </cell>
          <cell r="F209">
            <v>5637147989</v>
          </cell>
        </row>
        <row r="210">
          <cell r="A210" t="str">
            <v>138550</v>
          </cell>
          <cell r="F210">
            <v>5637150048</v>
          </cell>
        </row>
        <row r="211">
          <cell r="A211" t="str">
            <v>138560</v>
          </cell>
          <cell r="F211">
            <v>5637147990</v>
          </cell>
        </row>
        <row r="212">
          <cell r="A212" t="str">
            <v>138570</v>
          </cell>
          <cell r="F212">
            <v>5637150049</v>
          </cell>
        </row>
        <row r="213">
          <cell r="A213" t="str">
            <v>138580</v>
          </cell>
          <cell r="F213">
            <v>5637147991</v>
          </cell>
        </row>
        <row r="214">
          <cell r="A214" t="str">
            <v>138590</v>
          </cell>
          <cell r="F214">
            <v>5637150050</v>
          </cell>
        </row>
        <row r="215">
          <cell r="A215" t="str">
            <v>138600</v>
          </cell>
          <cell r="F215">
            <v>5637147992</v>
          </cell>
        </row>
        <row r="216">
          <cell r="A216" t="str">
            <v>138610</v>
          </cell>
          <cell r="F216">
            <v>5637150051</v>
          </cell>
        </row>
        <row r="217">
          <cell r="A217" t="str">
            <v>138620</v>
          </cell>
          <cell r="F217">
            <v>5637147993</v>
          </cell>
        </row>
        <row r="218">
          <cell r="A218" t="str">
            <v>138630</v>
          </cell>
          <cell r="F218">
            <v>5637150052</v>
          </cell>
        </row>
        <row r="219">
          <cell r="A219" t="str">
            <v>138640</v>
          </cell>
          <cell r="F219">
            <v>5637147994</v>
          </cell>
        </row>
        <row r="220">
          <cell r="A220" t="str">
            <v>138650</v>
          </cell>
          <cell r="F220">
            <v>5637150053</v>
          </cell>
        </row>
        <row r="221">
          <cell r="A221" t="str">
            <v>138660</v>
          </cell>
          <cell r="F221">
            <v>5637147995</v>
          </cell>
        </row>
        <row r="222">
          <cell r="A222" t="str">
            <v>138670</v>
          </cell>
          <cell r="F222">
            <v>5637150054</v>
          </cell>
        </row>
        <row r="223">
          <cell r="A223" t="str">
            <v>138680</v>
          </cell>
          <cell r="F223">
            <v>5637147996</v>
          </cell>
        </row>
        <row r="224">
          <cell r="A224" t="str">
            <v>138690</v>
          </cell>
          <cell r="F224">
            <v>5637150055</v>
          </cell>
        </row>
        <row r="225">
          <cell r="A225" t="str">
            <v>138700</v>
          </cell>
          <cell r="F225">
            <v>5637150056</v>
          </cell>
        </row>
        <row r="226">
          <cell r="A226" t="str">
            <v>138710</v>
          </cell>
          <cell r="F226">
            <v>5637150057</v>
          </cell>
        </row>
        <row r="227">
          <cell r="A227" t="str">
            <v>138720</v>
          </cell>
          <cell r="F227">
            <v>5637147999</v>
          </cell>
        </row>
        <row r="228">
          <cell r="A228" t="str">
            <v>138730</v>
          </cell>
          <cell r="F228">
            <v>5637150058</v>
          </cell>
        </row>
        <row r="229">
          <cell r="A229" t="str">
            <v>138740</v>
          </cell>
          <cell r="F229">
            <v>5637148000</v>
          </cell>
        </row>
        <row r="230">
          <cell r="A230" t="str">
            <v>138750</v>
          </cell>
          <cell r="F230">
            <v>5637150059</v>
          </cell>
        </row>
        <row r="231">
          <cell r="A231" t="str">
            <v>138760</v>
          </cell>
          <cell r="F231">
            <v>5637150060</v>
          </cell>
        </row>
        <row r="232">
          <cell r="A232" t="str">
            <v>138770</v>
          </cell>
          <cell r="F232">
            <v>5637150061</v>
          </cell>
        </row>
        <row r="233">
          <cell r="A233" t="str">
            <v>138990</v>
          </cell>
          <cell r="F233">
            <v>5637150062</v>
          </cell>
        </row>
        <row r="234">
          <cell r="A234" t="str">
            <v>139900</v>
          </cell>
          <cell r="F234">
            <v>5637148004</v>
          </cell>
        </row>
        <row r="235">
          <cell r="A235" t="str">
            <v>140000</v>
          </cell>
          <cell r="F235">
            <v>5637150063</v>
          </cell>
        </row>
        <row r="236">
          <cell r="A236" t="str">
            <v>140100</v>
          </cell>
          <cell r="F236">
            <v>5637148005</v>
          </cell>
        </row>
        <row r="237">
          <cell r="A237" t="str">
            <v>140110</v>
          </cell>
          <cell r="F237">
            <v>5637150064</v>
          </cell>
        </row>
        <row r="238">
          <cell r="A238" t="str">
            <v>140120</v>
          </cell>
          <cell r="F238">
            <v>5637148006</v>
          </cell>
        </row>
        <row r="239">
          <cell r="A239" t="str">
            <v>140130</v>
          </cell>
          <cell r="F239">
            <v>5637150065</v>
          </cell>
        </row>
        <row r="240">
          <cell r="A240" t="str">
            <v>140140</v>
          </cell>
          <cell r="F240">
            <v>5637148007</v>
          </cell>
        </row>
        <row r="241">
          <cell r="A241" t="str">
            <v>140150</v>
          </cell>
          <cell r="F241">
            <v>5637150066</v>
          </cell>
        </row>
        <row r="242">
          <cell r="A242" t="str">
            <v>140160</v>
          </cell>
          <cell r="F242">
            <v>5637148008</v>
          </cell>
        </row>
        <row r="243">
          <cell r="A243" t="str">
            <v>140170</v>
          </cell>
          <cell r="F243">
            <v>5637150067</v>
          </cell>
        </row>
        <row r="244">
          <cell r="A244" t="str">
            <v>140180</v>
          </cell>
          <cell r="F244">
            <v>5637148009</v>
          </cell>
        </row>
        <row r="245">
          <cell r="A245" t="str">
            <v>140900</v>
          </cell>
          <cell r="F245">
            <v>5637150068</v>
          </cell>
        </row>
        <row r="246">
          <cell r="A246" t="str">
            <v>141100</v>
          </cell>
          <cell r="F246">
            <v>5637148010</v>
          </cell>
        </row>
        <row r="247">
          <cell r="A247" t="str">
            <v>141110</v>
          </cell>
          <cell r="F247">
            <v>5637150069</v>
          </cell>
        </row>
        <row r="248">
          <cell r="A248" t="str">
            <v>141120</v>
          </cell>
          <cell r="F248">
            <v>5637148011</v>
          </cell>
        </row>
        <row r="249">
          <cell r="A249" t="str">
            <v>141130</v>
          </cell>
          <cell r="F249">
            <v>5637150070</v>
          </cell>
        </row>
        <row r="250">
          <cell r="A250" t="str">
            <v>141140</v>
          </cell>
          <cell r="F250">
            <v>5637150071</v>
          </cell>
        </row>
        <row r="251">
          <cell r="A251" t="str">
            <v>141150</v>
          </cell>
          <cell r="F251">
            <v>5637148013</v>
          </cell>
        </row>
        <row r="252">
          <cell r="A252" t="str">
            <v>141160</v>
          </cell>
          <cell r="F252">
            <v>5637150072</v>
          </cell>
        </row>
        <row r="253">
          <cell r="A253" t="str">
            <v>141170</v>
          </cell>
          <cell r="F253">
            <v>5637150073</v>
          </cell>
        </row>
        <row r="254">
          <cell r="A254" t="str">
            <v>141180</v>
          </cell>
          <cell r="F254">
            <v>5637150074</v>
          </cell>
        </row>
        <row r="255">
          <cell r="A255" t="str">
            <v>141900</v>
          </cell>
          <cell r="F255">
            <v>5637148016</v>
          </cell>
        </row>
        <row r="256">
          <cell r="A256" t="str">
            <v>144900</v>
          </cell>
          <cell r="F256">
            <v>5637150075</v>
          </cell>
        </row>
        <row r="257">
          <cell r="A257" t="str">
            <v>145000</v>
          </cell>
          <cell r="F257">
            <v>5637146826</v>
          </cell>
        </row>
        <row r="258">
          <cell r="A258" t="str">
            <v>145100</v>
          </cell>
          <cell r="F258">
            <v>5637150077</v>
          </cell>
        </row>
        <row r="259">
          <cell r="A259" t="str">
            <v>145800</v>
          </cell>
          <cell r="F259">
            <v>5637146633</v>
          </cell>
        </row>
        <row r="260">
          <cell r="A260" t="str">
            <v>145900</v>
          </cell>
          <cell r="F260">
            <v>5637146620</v>
          </cell>
        </row>
        <row r="261">
          <cell r="A261" t="str">
            <v>146000</v>
          </cell>
          <cell r="F261">
            <v>5637150078</v>
          </cell>
        </row>
        <row r="262">
          <cell r="A262" t="str">
            <v>146010</v>
          </cell>
          <cell r="F262" t="str">
            <v/>
          </cell>
        </row>
        <row r="263">
          <cell r="A263" t="str">
            <v>146100</v>
          </cell>
        </row>
        <row r="264">
          <cell r="A264" t="str">
            <v>146110</v>
          </cell>
        </row>
        <row r="265">
          <cell r="A265" t="str">
            <v>146120</v>
          </cell>
        </row>
        <row r="266">
          <cell r="A266" t="str">
            <v>146130</v>
          </cell>
        </row>
        <row r="267">
          <cell r="A267" t="str">
            <v>146140</v>
          </cell>
        </row>
        <row r="268">
          <cell r="A268" t="str">
            <v>146150</v>
          </cell>
        </row>
        <row r="269">
          <cell r="A269" t="str">
            <v>146300</v>
          </cell>
        </row>
        <row r="270">
          <cell r="A270" t="str">
            <v>146310</v>
          </cell>
        </row>
        <row r="271">
          <cell r="A271" t="str">
            <v>146320</v>
          </cell>
        </row>
        <row r="272">
          <cell r="A272" t="str">
            <v>146330</v>
          </cell>
        </row>
        <row r="273">
          <cell r="A273" t="str">
            <v>146340</v>
          </cell>
        </row>
        <row r="274">
          <cell r="A274" t="str">
            <v>146350</v>
          </cell>
        </row>
        <row r="275">
          <cell r="A275" t="str">
            <v>146500</v>
          </cell>
        </row>
        <row r="276">
          <cell r="A276" t="str">
            <v>146510</v>
          </cell>
        </row>
        <row r="277">
          <cell r="A277" t="str">
            <v>146520</v>
          </cell>
        </row>
        <row r="278">
          <cell r="A278" t="str">
            <v>146530</v>
          </cell>
        </row>
        <row r="279">
          <cell r="A279" t="str">
            <v>146540</v>
          </cell>
        </row>
        <row r="280">
          <cell r="A280" t="str">
            <v>146550</v>
          </cell>
        </row>
        <row r="281">
          <cell r="A281" t="str">
            <v>146700</v>
          </cell>
        </row>
        <row r="282">
          <cell r="A282" t="str">
            <v>146750</v>
          </cell>
        </row>
        <row r="283">
          <cell r="A283" t="str">
            <v>146760</v>
          </cell>
        </row>
        <row r="284">
          <cell r="A284" t="str">
            <v>146770</v>
          </cell>
        </row>
        <row r="285">
          <cell r="A285" t="str">
            <v>146950</v>
          </cell>
        </row>
        <row r="286">
          <cell r="A286" t="str">
            <v>146999</v>
          </cell>
        </row>
        <row r="287">
          <cell r="A287" t="str">
            <v>147000</v>
          </cell>
        </row>
        <row r="288">
          <cell r="A288" t="str">
            <v>147010</v>
          </cell>
        </row>
        <row r="289">
          <cell r="A289" t="str">
            <v>147020</v>
          </cell>
        </row>
        <row r="290">
          <cell r="A290" t="str">
            <v>147030</v>
          </cell>
        </row>
        <row r="291">
          <cell r="A291" t="str">
            <v>147040</v>
          </cell>
        </row>
        <row r="292">
          <cell r="A292" t="str">
            <v>147090</v>
          </cell>
        </row>
        <row r="293">
          <cell r="A293" t="str">
            <v>147100</v>
          </cell>
        </row>
        <row r="294">
          <cell r="A294" t="str">
            <v>147110</v>
          </cell>
        </row>
        <row r="295">
          <cell r="A295" t="str">
            <v>147120</v>
          </cell>
        </row>
        <row r="296">
          <cell r="A296" t="str">
            <v>147130</v>
          </cell>
        </row>
        <row r="297">
          <cell r="A297" t="str">
            <v>147190</v>
          </cell>
        </row>
        <row r="298">
          <cell r="A298" t="str">
            <v>147200</v>
          </cell>
        </row>
        <row r="299">
          <cell r="A299" t="str">
            <v>147210</v>
          </cell>
        </row>
        <row r="300">
          <cell r="A300" t="str">
            <v>147220</v>
          </cell>
        </row>
        <row r="301">
          <cell r="A301" t="str">
            <v>147230</v>
          </cell>
        </row>
        <row r="302">
          <cell r="A302" t="str">
            <v>147290</v>
          </cell>
        </row>
        <row r="303">
          <cell r="A303" t="str">
            <v>147300</v>
          </cell>
        </row>
        <row r="304">
          <cell r="A304" t="str">
            <v>147310</v>
          </cell>
        </row>
        <row r="305">
          <cell r="A305" t="str">
            <v>147320</v>
          </cell>
        </row>
        <row r="306">
          <cell r="A306" t="str">
            <v>147330</v>
          </cell>
        </row>
        <row r="307">
          <cell r="A307" t="str">
            <v>147390</v>
          </cell>
        </row>
        <row r="308">
          <cell r="A308" t="str">
            <v>147400</v>
          </cell>
        </row>
        <row r="309">
          <cell r="A309" t="str">
            <v>147410</v>
          </cell>
        </row>
        <row r="310">
          <cell r="A310" t="str">
            <v>147420</v>
          </cell>
        </row>
        <row r="311">
          <cell r="A311" t="str">
            <v>147430</v>
          </cell>
        </row>
        <row r="312">
          <cell r="A312" t="str">
            <v>147490</v>
          </cell>
        </row>
        <row r="313">
          <cell r="A313" t="str">
            <v>147500</v>
          </cell>
        </row>
        <row r="314">
          <cell r="A314" t="str">
            <v>147510</v>
          </cell>
        </row>
        <row r="315">
          <cell r="A315" t="str">
            <v>147520</v>
          </cell>
        </row>
        <row r="316">
          <cell r="A316" t="str">
            <v>147530</v>
          </cell>
        </row>
        <row r="317">
          <cell r="A317" t="str">
            <v>147590</v>
          </cell>
        </row>
        <row r="318">
          <cell r="A318" t="str">
            <v>147600</v>
          </cell>
        </row>
        <row r="319">
          <cell r="A319" t="str">
            <v>147610</v>
          </cell>
        </row>
        <row r="320">
          <cell r="A320" t="str">
            <v>147620</v>
          </cell>
        </row>
        <row r="321">
          <cell r="A321" t="str">
            <v>147630</v>
          </cell>
        </row>
        <row r="322">
          <cell r="A322" t="str">
            <v>147640</v>
          </cell>
        </row>
        <row r="323">
          <cell r="A323" t="str">
            <v>147690</v>
          </cell>
        </row>
        <row r="324">
          <cell r="A324" t="str">
            <v>147700</v>
          </cell>
        </row>
        <row r="325">
          <cell r="A325" t="str">
            <v>147710</v>
          </cell>
        </row>
        <row r="326">
          <cell r="A326" t="str">
            <v>147720</v>
          </cell>
        </row>
        <row r="327">
          <cell r="A327" t="str">
            <v>147730</v>
          </cell>
        </row>
        <row r="328">
          <cell r="A328" t="str">
            <v>147740</v>
          </cell>
        </row>
        <row r="329">
          <cell r="A329" t="str">
            <v>147790</v>
          </cell>
        </row>
        <row r="330">
          <cell r="A330" t="str">
            <v>147800</v>
          </cell>
        </row>
        <row r="331">
          <cell r="A331" t="str">
            <v>147810</v>
          </cell>
        </row>
        <row r="332">
          <cell r="A332" t="str">
            <v>147820</v>
          </cell>
        </row>
        <row r="333">
          <cell r="A333" t="str">
            <v>147830</v>
          </cell>
        </row>
        <row r="334">
          <cell r="A334" t="str">
            <v>147840</v>
          </cell>
        </row>
        <row r="335">
          <cell r="A335" t="str">
            <v>147890</v>
          </cell>
        </row>
        <row r="336">
          <cell r="A336" t="str">
            <v>147900</v>
          </cell>
        </row>
        <row r="337">
          <cell r="A337" t="str">
            <v>147910</v>
          </cell>
        </row>
        <row r="338">
          <cell r="A338" t="str">
            <v>147920</v>
          </cell>
        </row>
        <row r="339">
          <cell r="A339" t="str">
            <v>147930</v>
          </cell>
        </row>
        <row r="340">
          <cell r="A340" t="str">
            <v>147990</v>
          </cell>
        </row>
        <row r="341">
          <cell r="A341" t="str">
            <v>148000</v>
          </cell>
        </row>
        <row r="342">
          <cell r="A342" t="str">
            <v>148010</v>
          </cell>
        </row>
        <row r="343">
          <cell r="A343" t="str">
            <v>148020</v>
          </cell>
        </row>
        <row r="344">
          <cell r="A344" t="str">
            <v>148030</v>
          </cell>
        </row>
        <row r="345">
          <cell r="A345" t="str">
            <v>148090</v>
          </cell>
        </row>
        <row r="346">
          <cell r="A346" t="str">
            <v>148100</v>
          </cell>
        </row>
        <row r="347">
          <cell r="A347" t="str">
            <v>148110</v>
          </cell>
        </row>
        <row r="348">
          <cell r="A348" t="str">
            <v>148120</v>
          </cell>
        </row>
        <row r="349">
          <cell r="A349" t="str">
            <v>148130</v>
          </cell>
        </row>
        <row r="350">
          <cell r="A350" t="str">
            <v>148190</v>
          </cell>
        </row>
        <row r="351">
          <cell r="A351" t="str">
            <v>148200</v>
          </cell>
        </row>
        <row r="352">
          <cell r="A352" t="str">
            <v>148210</v>
          </cell>
        </row>
        <row r="353">
          <cell r="A353" t="str">
            <v>148220</v>
          </cell>
        </row>
        <row r="354">
          <cell r="A354" t="str">
            <v>148230</v>
          </cell>
        </row>
        <row r="355">
          <cell r="A355" t="str">
            <v>148240</v>
          </cell>
        </row>
        <row r="356">
          <cell r="A356" t="str">
            <v>148290</v>
          </cell>
        </row>
        <row r="357">
          <cell r="A357" t="str">
            <v>148300</v>
          </cell>
        </row>
        <row r="358">
          <cell r="A358" t="str">
            <v>148310</v>
          </cell>
        </row>
        <row r="359">
          <cell r="A359" t="str">
            <v>148320</v>
          </cell>
        </row>
        <row r="360">
          <cell r="A360" t="str">
            <v>148330</v>
          </cell>
        </row>
        <row r="361">
          <cell r="A361" t="str">
            <v>148390</v>
          </cell>
        </row>
        <row r="362">
          <cell r="A362" t="str">
            <v>148400</v>
          </cell>
        </row>
        <row r="363">
          <cell r="A363" t="str">
            <v>148410</v>
          </cell>
        </row>
        <row r="364">
          <cell r="A364" t="str">
            <v>148420</v>
          </cell>
        </row>
        <row r="365">
          <cell r="A365" t="str">
            <v>148430</v>
          </cell>
        </row>
        <row r="366">
          <cell r="A366" t="str">
            <v>148490</v>
          </cell>
        </row>
        <row r="367">
          <cell r="A367" t="str">
            <v>148500</v>
          </cell>
        </row>
        <row r="368">
          <cell r="A368" t="str">
            <v>148510</v>
          </cell>
        </row>
        <row r="369">
          <cell r="A369" t="str">
            <v>148520</v>
          </cell>
        </row>
        <row r="370">
          <cell r="A370" t="str">
            <v>148530</v>
          </cell>
        </row>
        <row r="371">
          <cell r="A371" t="str">
            <v>148590</v>
          </cell>
        </row>
        <row r="372">
          <cell r="A372" t="str">
            <v>148600</v>
          </cell>
        </row>
        <row r="373">
          <cell r="A373" t="str">
            <v>148610</v>
          </cell>
        </row>
        <row r="374">
          <cell r="A374" t="str">
            <v>148690</v>
          </cell>
        </row>
        <row r="375">
          <cell r="A375" t="str">
            <v>149600</v>
          </cell>
        </row>
        <row r="376">
          <cell r="A376" t="str">
            <v>149900</v>
          </cell>
        </row>
        <row r="377">
          <cell r="A377" t="str">
            <v>150000</v>
          </cell>
        </row>
        <row r="378">
          <cell r="A378" t="str">
            <v>150100</v>
          </cell>
        </row>
        <row r="379">
          <cell r="A379" t="str">
            <v>150110</v>
          </cell>
        </row>
        <row r="380">
          <cell r="A380" t="str">
            <v>150120</v>
          </cell>
        </row>
        <row r="381">
          <cell r="A381" t="str">
            <v>150130</v>
          </cell>
        </row>
        <row r="382">
          <cell r="A382" t="str">
            <v>150140</v>
          </cell>
        </row>
        <row r="383">
          <cell r="A383" t="str">
            <v>150150</v>
          </cell>
        </row>
        <row r="384">
          <cell r="A384" t="str">
            <v>150160</v>
          </cell>
        </row>
        <row r="385">
          <cell r="A385" t="str">
            <v>150170</v>
          </cell>
        </row>
        <row r="386">
          <cell r="A386" t="str">
            <v>150900</v>
          </cell>
        </row>
        <row r="387">
          <cell r="A387" t="str">
            <v>151000</v>
          </cell>
        </row>
        <row r="388">
          <cell r="A388" t="str">
            <v>151010</v>
          </cell>
        </row>
        <row r="389">
          <cell r="A389" t="str">
            <v>151100</v>
          </cell>
        </row>
        <row r="390">
          <cell r="A390" t="str">
            <v>151110</v>
          </cell>
        </row>
        <row r="391">
          <cell r="A391" t="str">
            <v>151120</v>
          </cell>
        </row>
        <row r="392">
          <cell r="A392" t="str">
            <v>151130</v>
          </cell>
        </row>
        <row r="393">
          <cell r="A393" t="str">
            <v>151140</v>
          </cell>
        </row>
        <row r="394">
          <cell r="A394" t="str">
            <v>151150</v>
          </cell>
        </row>
        <row r="395">
          <cell r="A395" t="str">
            <v>151200</v>
          </cell>
        </row>
        <row r="396">
          <cell r="A396" t="str">
            <v>151210</v>
          </cell>
        </row>
        <row r="397">
          <cell r="A397" t="str">
            <v>151220</v>
          </cell>
        </row>
        <row r="398">
          <cell r="A398" t="str">
            <v>151300</v>
          </cell>
        </row>
        <row r="399">
          <cell r="A399" t="str">
            <v>151500</v>
          </cell>
        </row>
        <row r="400">
          <cell r="A400" t="str">
            <v>151550</v>
          </cell>
        </row>
        <row r="401">
          <cell r="A401" t="str">
            <v>151600</v>
          </cell>
        </row>
        <row r="402">
          <cell r="A402" t="str">
            <v>151900</v>
          </cell>
        </row>
        <row r="403">
          <cell r="A403" t="str">
            <v>154900</v>
          </cell>
        </row>
        <row r="404">
          <cell r="A404" t="str">
            <v>155000</v>
          </cell>
        </row>
        <row r="405">
          <cell r="A405" t="str">
            <v>155101</v>
          </cell>
        </row>
        <row r="406">
          <cell r="A406" t="str">
            <v>155102</v>
          </cell>
        </row>
        <row r="407">
          <cell r="A407" t="str">
            <v>155103</v>
          </cell>
        </row>
        <row r="408">
          <cell r="A408" t="str">
            <v>155104</v>
          </cell>
        </row>
        <row r="409">
          <cell r="A409" t="str">
            <v>155105</v>
          </cell>
        </row>
        <row r="410">
          <cell r="A410" t="str">
            <v>155106</v>
          </cell>
        </row>
        <row r="411">
          <cell r="A411" t="str">
            <v>155107</v>
          </cell>
        </row>
        <row r="412">
          <cell r="A412" t="str">
            <v>155108</v>
          </cell>
        </row>
        <row r="413">
          <cell r="A413" t="str">
            <v>155109</v>
          </cell>
        </row>
        <row r="414">
          <cell r="A414" t="str">
            <v>155110</v>
          </cell>
        </row>
        <row r="415">
          <cell r="A415" t="str">
            <v>155111</v>
          </cell>
        </row>
        <row r="416">
          <cell r="A416" t="str">
            <v>155112</v>
          </cell>
        </row>
        <row r="417">
          <cell r="A417" t="str">
            <v>155113</v>
          </cell>
        </row>
        <row r="418">
          <cell r="A418" t="str">
            <v>155114</v>
          </cell>
        </row>
        <row r="419">
          <cell r="A419" t="str">
            <v>155190</v>
          </cell>
        </row>
        <row r="420">
          <cell r="A420" t="str">
            <v>155200</v>
          </cell>
        </row>
        <row r="421">
          <cell r="A421" t="str">
            <v>155201</v>
          </cell>
        </row>
        <row r="422">
          <cell r="A422" t="str">
            <v>155202</v>
          </cell>
        </row>
        <row r="423">
          <cell r="A423" t="str">
            <v>155203</v>
          </cell>
        </row>
        <row r="424">
          <cell r="A424" t="str">
            <v>155204</v>
          </cell>
        </row>
        <row r="425">
          <cell r="A425" t="str">
            <v>155300</v>
          </cell>
        </row>
        <row r="426">
          <cell r="A426" t="str">
            <v>155301</v>
          </cell>
        </row>
        <row r="427">
          <cell r="A427" t="str">
            <v>155302</v>
          </cell>
        </row>
        <row r="428">
          <cell r="A428" t="str">
            <v>155303</v>
          </cell>
        </row>
        <row r="429">
          <cell r="A429" t="str">
            <v>155304</v>
          </cell>
        </row>
        <row r="430">
          <cell r="A430" t="str">
            <v>155305</v>
          </cell>
        </row>
        <row r="431">
          <cell r="A431" t="str">
            <v>155306</v>
          </cell>
        </row>
        <row r="432">
          <cell r="A432" t="str">
            <v>155307</v>
          </cell>
        </row>
        <row r="433">
          <cell r="A433" t="str">
            <v>155308</v>
          </cell>
        </row>
        <row r="434">
          <cell r="A434" t="str">
            <v>155309</v>
          </cell>
        </row>
        <row r="435">
          <cell r="A435" t="str">
            <v>155310</v>
          </cell>
        </row>
        <row r="436">
          <cell r="A436" t="str">
            <v>155311</v>
          </cell>
        </row>
        <row r="437">
          <cell r="A437" t="str">
            <v>155312</v>
          </cell>
        </row>
        <row r="438">
          <cell r="A438" t="str">
            <v>155400</v>
          </cell>
        </row>
        <row r="439">
          <cell r="A439" t="str">
            <v>155401</v>
          </cell>
        </row>
        <row r="440">
          <cell r="A440" t="str">
            <v>155500</v>
          </cell>
        </row>
        <row r="441">
          <cell r="A441" t="str">
            <v>155501</v>
          </cell>
        </row>
        <row r="442">
          <cell r="A442" t="str">
            <v>155502</v>
          </cell>
        </row>
        <row r="443">
          <cell r="A443" t="str">
            <v>155503</v>
          </cell>
        </row>
        <row r="444">
          <cell r="A444" t="str">
            <v>155504</v>
          </cell>
        </row>
        <row r="445">
          <cell r="A445" t="str">
            <v>155509</v>
          </cell>
        </row>
        <row r="446">
          <cell r="A446" t="str">
            <v>155515</v>
          </cell>
        </row>
        <row r="447">
          <cell r="A447" t="str">
            <v>155516</v>
          </cell>
        </row>
        <row r="448">
          <cell r="A448" t="str">
            <v>155517</v>
          </cell>
        </row>
        <row r="449">
          <cell r="A449" t="str">
            <v>155525</v>
          </cell>
        </row>
        <row r="450">
          <cell r="A450" t="str">
            <v>155526</v>
          </cell>
        </row>
        <row r="451">
          <cell r="A451" t="str">
            <v>155527</v>
          </cell>
        </row>
        <row r="452">
          <cell r="A452" t="str">
            <v>155528</v>
          </cell>
        </row>
        <row r="453">
          <cell r="A453" t="str">
            <v>155529</v>
          </cell>
        </row>
        <row r="454">
          <cell r="A454" t="str">
            <v>155530</v>
          </cell>
        </row>
        <row r="455">
          <cell r="A455" t="str">
            <v>155531</v>
          </cell>
        </row>
        <row r="456">
          <cell r="A456" t="str">
            <v>155532</v>
          </cell>
        </row>
        <row r="457">
          <cell r="A457" t="str">
            <v>155533</v>
          </cell>
        </row>
        <row r="458">
          <cell r="A458" t="str">
            <v>155545</v>
          </cell>
        </row>
        <row r="459">
          <cell r="A459" t="str">
            <v>155546</v>
          </cell>
        </row>
        <row r="460">
          <cell r="A460" t="str">
            <v>155547</v>
          </cell>
        </row>
        <row r="461">
          <cell r="A461" t="str">
            <v>155555</v>
          </cell>
        </row>
        <row r="462">
          <cell r="A462" t="str">
            <v>155556</v>
          </cell>
        </row>
        <row r="463">
          <cell r="A463" t="str">
            <v>155557</v>
          </cell>
        </row>
        <row r="464">
          <cell r="A464" t="str">
            <v>155565</v>
          </cell>
        </row>
        <row r="465">
          <cell r="A465" t="str">
            <v>155566</v>
          </cell>
        </row>
        <row r="466">
          <cell r="A466" t="str">
            <v>155567</v>
          </cell>
        </row>
        <row r="467">
          <cell r="A467" t="str">
            <v>155568</v>
          </cell>
        </row>
        <row r="468">
          <cell r="A468" t="str">
            <v>155575</v>
          </cell>
        </row>
        <row r="469">
          <cell r="A469" t="str">
            <v>155576</v>
          </cell>
        </row>
        <row r="470">
          <cell r="A470" t="str">
            <v>155600</v>
          </cell>
        </row>
        <row r="471">
          <cell r="A471" t="str">
            <v>155601</v>
          </cell>
        </row>
        <row r="472">
          <cell r="A472" t="str">
            <v>155700</v>
          </cell>
        </row>
        <row r="473">
          <cell r="A473" t="str">
            <v>155701</v>
          </cell>
        </row>
        <row r="474">
          <cell r="A474" t="str">
            <v>155800</v>
          </cell>
        </row>
        <row r="475">
          <cell r="A475" t="str">
            <v>155801</v>
          </cell>
        </row>
        <row r="476">
          <cell r="A476" t="str">
            <v>155802</v>
          </cell>
        </row>
        <row r="477">
          <cell r="A477" t="str">
            <v>155803</v>
          </cell>
        </row>
        <row r="478">
          <cell r="A478" t="str">
            <v>155900</v>
          </cell>
        </row>
        <row r="479">
          <cell r="A479" t="str">
            <v>155901</v>
          </cell>
        </row>
        <row r="480">
          <cell r="A480" t="str">
            <v>155902</v>
          </cell>
        </row>
        <row r="481">
          <cell r="A481" t="str">
            <v>155903</v>
          </cell>
        </row>
        <row r="482">
          <cell r="A482" t="str">
            <v>155904</v>
          </cell>
        </row>
        <row r="483">
          <cell r="A483" t="str">
            <v>155905</v>
          </cell>
        </row>
        <row r="484">
          <cell r="A484" t="str">
            <v>155906</v>
          </cell>
        </row>
        <row r="485">
          <cell r="A485" t="str">
            <v>155907</v>
          </cell>
        </row>
        <row r="486">
          <cell r="A486" t="str">
            <v>155908</v>
          </cell>
        </row>
        <row r="487">
          <cell r="A487" t="str">
            <v>155909</v>
          </cell>
        </row>
        <row r="488">
          <cell r="A488" t="str">
            <v>155910</v>
          </cell>
        </row>
        <row r="489">
          <cell r="A489" t="str">
            <v>155911</v>
          </cell>
        </row>
        <row r="490">
          <cell r="A490" t="str">
            <v>155912</v>
          </cell>
        </row>
        <row r="491">
          <cell r="A491" t="str">
            <v>156000</v>
          </cell>
        </row>
        <row r="492">
          <cell r="A492" t="str">
            <v>156001</v>
          </cell>
        </row>
        <row r="493">
          <cell r="A493" t="str">
            <v>156002</v>
          </cell>
        </row>
        <row r="494">
          <cell r="A494" t="str">
            <v>156003</v>
          </cell>
        </row>
        <row r="495">
          <cell r="A495" t="str">
            <v>156004</v>
          </cell>
        </row>
        <row r="496">
          <cell r="A496" t="str">
            <v>156005</v>
          </cell>
        </row>
        <row r="497">
          <cell r="A497" t="str">
            <v>156006</v>
          </cell>
        </row>
        <row r="498">
          <cell r="A498" t="str">
            <v>156007</v>
          </cell>
        </row>
        <row r="499">
          <cell r="A499" t="str">
            <v>156008</v>
          </cell>
        </row>
        <row r="500">
          <cell r="A500" t="str">
            <v>156009</v>
          </cell>
        </row>
        <row r="501">
          <cell r="A501" t="str">
            <v>156010</v>
          </cell>
        </row>
        <row r="502">
          <cell r="A502" t="str">
            <v>156011</v>
          </cell>
        </row>
        <row r="503">
          <cell r="A503" t="str">
            <v>156012</v>
          </cell>
        </row>
        <row r="504">
          <cell r="A504" t="str">
            <v>156013</v>
          </cell>
        </row>
        <row r="505">
          <cell r="A505" t="str">
            <v>156014</v>
          </cell>
        </row>
        <row r="506">
          <cell r="A506" t="str">
            <v>156015</v>
          </cell>
        </row>
        <row r="507">
          <cell r="A507" t="str">
            <v>156016</v>
          </cell>
        </row>
        <row r="508">
          <cell r="A508" t="str">
            <v>156017</v>
          </cell>
        </row>
        <row r="509">
          <cell r="A509" t="str">
            <v>156018</v>
          </cell>
        </row>
        <row r="510">
          <cell r="A510" t="str">
            <v>156019</v>
          </cell>
        </row>
        <row r="511">
          <cell r="A511" t="str">
            <v>156020</v>
          </cell>
        </row>
        <row r="512">
          <cell r="A512" t="str">
            <v>156021</v>
          </cell>
        </row>
        <row r="513">
          <cell r="A513" t="str">
            <v>156022</v>
          </cell>
        </row>
        <row r="514">
          <cell r="A514" t="str">
            <v>156023</v>
          </cell>
        </row>
        <row r="515">
          <cell r="A515" t="str">
            <v>156024</v>
          </cell>
        </row>
        <row r="516">
          <cell r="A516" t="str">
            <v>156025</v>
          </cell>
        </row>
        <row r="517">
          <cell r="A517" t="str">
            <v>156026</v>
          </cell>
        </row>
        <row r="518">
          <cell r="A518" t="str">
            <v>156100</v>
          </cell>
        </row>
        <row r="519">
          <cell r="A519" t="str">
            <v>156101</v>
          </cell>
        </row>
        <row r="520">
          <cell r="A520" t="str">
            <v>156102</v>
          </cell>
        </row>
        <row r="521">
          <cell r="A521" t="str">
            <v>156200</v>
          </cell>
        </row>
        <row r="522">
          <cell r="A522" t="str">
            <v>156201</v>
          </cell>
        </row>
        <row r="523">
          <cell r="A523" t="str">
            <v>156300</v>
          </cell>
        </row>
        <row r="524">
          <cell r="A524" t="str">
            <v>156301</v>
          </cell>
        </row>
        <row r="525">
          <cell r="A525" t="str">
            <v>156302</v>
          </cell>
        </row>
        <row r="526">
          <cell r="A526" t="str">
            <v>156303</v>
          </cell>
        </row>
        <row r="527">
          <cell r="A527" t="str">
            <v>156304</v>
          </cell>
        </row>
        <row r="528">
          <cell r="A528" t="str">
            <v>156305</v>
          </cell>
        </row>
        <row r="529">
          <cell r="A529" t="str">
            <v>156306</v>
          </cell>
        </row>
        <row r="530">
          <cell r="A530" t="str">
            <v>156307</v>
          </cell>
        </row>
        <row r="531">
          <cell r="A531" t="str">
            <v>156308</v>
          </cell>
        </row>
        <row r="532">
          <cell r="A532" t="str">
            <v>156400</v>
          </cell>
        </row>
        <row r="533">
          <cell r="A533" t="str">
            <v>156401</v>
          </cell>
        </row>
        <row r="534">
          <cell r="A534" t="str">
            <v>156500</v>
          </cell>
        </row>
        <row r="535">
          <cell r="A535" t="str">
            <v>156600</v>
          </cell>
        </row>
        <row r="536">
          <cell r="A536" t="str">
            <v>156601</v>
          </cell>
        </row>
        <row r="537">
          <cell r="A537" t="str">
            <v>156602</v>
          </cell>
        </row>
        <row r="538">
          <cell r="A538" t="str">
            <v>156603</v>
          </cell>
        </row>
        <row r="539">
          <cell r="A539" t="str">
            <v>156604</v>
          </cell>
        </row>
        <row r="540">
          <cell r="A540" t="str">
            <v>156605</v>
          </cell>
        </row>
        <row r="541">
          <cell r="A541" t="str">
            <v>156700</v>
          </cell>
        </row>
        <row r="542">
          <cell r="A542" t="str">
            <v>156701</v>
          </cell>
        </row>
        <row r="543">
          <cell r="A543" t="str">
            <v>156702</v>
          </cell>
        </row>
        <row r="544">
          <cell r="A544" t="str">
            <v>156703</v>
          </cell>
        </row>
        <row r="545">
          <cell r="A545" t="str">
            <v>156704</v>
          </cell>
        </row>
        <row r="546">
          <cell r="A546" t="str">
            <v>156705</v>
          </cell>
        </row>
        <row r="547">
          <cell r="A547" t="str">
            <v>156706</v>
          </cell>
        </row>
        <row r="548">
          <cell r="A548" t="str">
            <v>156707</v>
          </cell>
        </row>
        <row r="549">
          <cell r="A549" t="str">
            <v>156708</v>
          </cell>
        </row>
        <row r="550">
          <cell r="A550" t="str">
            <v>156709</v>
          </cell>
        </row>
        <row r="551">
          <cell r="A551" t="str">
            <v>156710</v>
          </cell>
        </row>
        <row r="552">
          <cell r="A552" t="str">
            <v>156711</v>
          </cell>
        </row>
        <row r="553">
          <cell r="A553" t="str">
            <v>158999</v>
          </cell>
        </row>
        <row r="554">
          <cell r="A554" t="str">
            <v>159000</v>
          </cell>
        </row>
        <row r="555">
          <cell r="A555" t="str">
            <v>159900</v>
          </cell>
        </row>
        <row r="556">
          <cell r="A556" t="str">
            <v>160000</v>
          </cell>
        </row>
        <row r="557">
          <cell r="A557" t="str">
            <v>160050</v>
          </cell>
        </row>
        <row r="558">
          <cell r="A558" t="str">
            <v>160100</v>
          </cell>
        </row>
        <row r="559">
          <cell r="A559" t="str">
            <v>160150</v>
          </cell>
        </row>
        <row r="560">
          <cell r="A560" t="str">
            <v>160200</v>
          </cell>
        </row>
        <row r="561">
          <cell r="A561" t="str">
            <v>160250</v>
          </cell>
        </row>
        <row r="562">
          <cell r="A562" t="str">
            <v>160300</v>
          </cell>
        </row>
        <row r="563">
          <cell r="A563" t="str">
            <v>160350</v>
          </cell>
        </row>
        <row r="564">
          <cell r="A564" t="str">
            <v>160400</v>
          </cell>
        </row>
        <row r="565">
          <cell r="A565" t="str">
            <v>160450</v>
          </cell>
        </row>
        <row r="566">
          <cell r="A566" t="str">
            <v>160500</v>
          </cell>
        </row>
        <row r="567">
          <cell r="A567" t="str">
            <v>160550</v>
          </cell>
        </row>
        <row r="568">
          <cell r="A568" t="str">
            <v>160600</v>
          </cell>
        </row>
        <row r="569">
          <cell r="A569" t="str">
            <v>160650</v>
          </cell>
        </row>
        <row r="570">
          <cell r="A570" t="str">
            <v>160700</v>
          </cell>
        </row>
        <row r="571">
          <cell r="A571" t="str">
            <v>160750</v>
          </cell>
        </row>
        <row r="572">
          <cell r="A572" t="str">
            <v>160800</v>
          </cell>
        </row>
        <row r="573">
          <cell r="A573" t="str">
            <v>160850</v>
          </cell>
        </row>
        <row r="574">
          <cell r="A574" t="str">
            <v>160900</v>
          </cell>
        </row>
        <row r="575">
          <cell r="A575" t="str">
            <v>160950</v>
          </cell>
        </row>
        <row r="576">
          <cell r="A576" t="str">
            <v>161000</v>
          </cell>
        </row>
        <row r="577">
          <cell r="A577" t="str">
            <v>161050</v>
          </cell>
        </row>
        <row r="578">
          <cell r="A578" t="str">
            <v>161100</v>
          </cell>
        </row>
        <row r="579">
          <cell r="A579" t="str">
            <v>161150</v>
          </cell>
        </row>
        <row r="580">
          <cell r="A580" t="str">
            <v>161200</v>
          </cell>
        </row>
        <row r="581">
          <cell r="A581" t="str">
            <v>161250</v>
          </cell>
        </row>
        <row r="582">
          <cell r="A582" t="str">
            <v>161300</v>
          </cell>
        </row>
        <row r="583">
          <cell r="A583" t="str">
            <v>161350</v>
          </cell>
        </row>
        <row r="584">
          <cell r="A584" t="str">
            <v>161400</v>
          </cell>
        </row>
        <row r="585">
          <cell r="A585" t="str">
            <v>162900</v>
          </cell>
        </row>
        <row r="586">
          <cell r="A586" t="str">
            <v>163000</v>
          </cell>
        </row>
        <row r="587">
          <cell r="A587" t="str">
            <v>163050</v>
          </cell>
        </row>
        <row r="588">
          <cell r="A588" t="str">
            <v>163100</v>
          </cell>
        </row>
        <row r="589">
          <cell r="A589" t="str">
            <v>163150</v>
          </cell>
        </row>
        <row r="590">
          <cell r="A590" t="str">
            <v>163200</v>
          </cell>
        </row>
        <row r="591">
          <cell r="A591" t="str">
            <v>163250</v>
          </cell>
        </row>
        <row r="592">
          <cell r="A592" t="str">
            <v>163900</v>
          </cell>
        </row>
        <row r="593">
          <cell r="A593" t="str">
            <v>164900</v>
          </cell>
        </row>
        <row r="594">
          <cell r="A594" t="str">
            <v>165000</v>
          </cell>
        </row>
        <row r="595">
          <cell r="A595" t="str">
            <v>166000</v>
          </cell>
        </row>
        <row r="596">
          <cell r="A596" t="str">
            <v>166050</v>
          </cell>
        </row>
        <row r="597">
          <cell r="A597" t="str">
            <v>166100</v>
          </cell>
        </row>
        <row r="598">
          <cell r="A598" t="str">
            <v>166150</v>
          </cell>
        </row>
        <row r="599">
          <cell r="A599" t="str">
            <v>166200</v>
          </cell>
        </row>
        <row r="600">
          <cell r="A600" t="str">
            <v>166250</v>
          </cell>
        </row>
        <row r="601">
          <cell r="A601" t="str">
            <v>166900</v>
          </cell>
        </row>
        <row r="602">
          <cell r="A602" t="str">
            <v>170000</v>
          </cell>
        </row>
        <row r="603">
          <cell r="A603" t="str">
            <v>171000</v>
          </cell>
        </row>
        <row r="604">
          <cell r="A604" t="str">
            <v>171100</v>
          </cell>
        </row>
        <row r="605">
          <cell r="A605" t="str">
            <v>171200</v>
          </cell>
        </row>
        <row r="606">
          <cell r="A606" t="str">
            <v>171300</v>
          </cell>
        </row>
        <row r="607">
          <cell r="A607" t="str">
            <v>171400</v>
          </cell>
        </row>
        <row r="608">
          <cell r="A608" t="str">
            <v>171500</v>
          </cell>
        </row>
        <row r="609">
          <cell r="A609" t="str">
            <v>171600</v>
          </cell>
        </row>
        <row r="610">
          <cell r="A610" t="str">
            <v>172900</v>
          </cell>
        </row>
        <row r="611">
          <cell r="A611" t="str">
            <v>173000</v>
          </cell>
        </row>
        <row r="612">
          <cell r="A612" t="str">
            <v>173100</v>
          </cell>
        </row>
        <row r="613">
          <cell r="A613" t="str">
            <v>173200</v>
          </cell>
        </row>
        <row r="614">
          <cell r="A614" t="str">
            <v>173300</v>
          </cell>
        </row>
        <row r="615">
          <cell r="A615" t="str">
            <v>173400</v>
          </cell>
        </row>
        <row r="616">
          <cell r="A616" t="str">
            <v>173500</v>
          </cell>
        </row>
        <row r="617">
          <cell r="A617" t="str">
            <v>173600</v>
          </cell>
        </row>
        <row r="618">
          <cell r="A618" t="str">
            <v>174900</v>
          </cell>
        </row>
        <row r="619">
          <cell r="A619" t="str">
            <v>174950</v>
          </cell>
        </row>
        <row r="620">
          <cell r="A620" t="str">
            <v>175000</v>
          </cell>
        </row>
        <row r="621">
          <cell r="A621" t="str">
            <v>175100</v>
          </cell>
        </row>
        <row r="622">
          <cell r="A622" t="str">
            <v>175110</v>
          </cell>
        </row>
        <row r="623">
          <cell r="A623" t="str">
            <v>175120</v>
          </cell>
        </row>
        <row r="624">
          <cell r="A624" t="str">
            <v>175290</v>
          </cell>
        </row>
        <row r="625">
          <cell r="A625" t="str">
            <v>175300</v>
          </cell>
        </row>
        <row r="626">
          <cell r="A626" t="str">
            <v>175310</v>
          </cell>
        </row>
        <row r="627">
          <cell r="A627" t="str">
            <v>175320</v>
          </cell>
        </row>
        <row r="628">
          <cell r="A628" t="str">
            <v>175490</v>
          </cell>
        </row>
        <row r="629">
          <cell r="A629" t="str">
            <v>175900</v>
          </cell>
        </row>
        <row r="630">
          <cell r="A630" t="str">
            <v>180000</v>
          </cell>
        </row>
        <row r="631">
          <cell r="A631" t="str">
            <v>180050</v>
          </cell>
        </row>
        <row r="632">
          <cell r="A632" t="str">
            <v>180100</v>
          </cell>
        </row>
        <row r="633">
          <cell r="A633" t="str">
            <v>180150</v>
          </cell>
        </row>
        <row r="634">
          <cell r="A634" t="str">
            <v>180200</v>
          </cell>
        </row>
        <row r="635">
          <cell r="A635" t="str">
            <v>180250</v>
          </cell>
        </row>
        <row r="636">
          <cell r="A636" t="str">
            <v>180260</v>
          </cell>
        </row>
        <row r="637">
          <cell r="A637" t="str">
            <v>180300</v>
          </cell>
        </row>
        <row r="638">
          <cell r="A638" t="str">
            <v>180350</v>
          </cell>
        </row>
        <row r="639">
          <cell r="A639" t="str">
            <v>180400</v>
          </cell>
        </row>
        <row r="640">
          <cell r="A640" t="str">
            <v>180450</v>
          </cell>
        </row>
        <row r="641">
          <cell r="A641" t="str">
            <v>180500</v>
          </cell>
        </row>
        <row r="642">
          <cell r="A642" t="str">
            <v>180550</v>
          </cell>
        </row>
        <row r="643">
          <cell r="A643" t="str">
            <v>180600</v>
          </cell>
        </row>
        <row r="644">
          <cell r="A644" t="str">
            <v>182900</v>
          </cell>
        </row>
        <row r="645">
          <cell r="A645" t="str">
            <v>185000</v>
          </cell>
        </row>
        <row r="646">
          <cell r="A646" t="str">
            <v>185100</v>
          </cell>
        </row>
        <row r="647">
          <cell r="A647" t="str">
            <v>185200</v>
          </cell>
        </row>
        <row r="648">
          <cell r="A648" t="str">
            <v>189900</v>
          </cell>
        </row>
        <row r="649">
          <cell r="A649" t="str">
            <v>195000</v>
          </cell>
        </row>
        <row r="650">
          <cell r="A650" t="str">
            <v>199999</v>
          </cell>
        </row>
        <row r="651">
          <cell r="A651" t="str">
            <v>200000</v>
          </cell>
        </row>
        <row r="652">
          <cell r="A652" t="str">
            <v>200500</v>
          </cell>
        </row>
        <row r="653">
          <cell r="A653" t="str">
            <v>203010</v>
          </cell>
        </row>
        <row r="654">
          <cell r="A654" t="str">
            <v>210000</v>
          </cell>
        </row>
        <row r="655">
          <cell r="A655" t="str">
            <v>210100</v>
          </cell>
        </row>
        <row r="656">
          <cell r="A656" t="str">
            <v>210300</v>
          </cell>
        </row>
        <row r="657">
          <cell r="A657" t="str">
            <v>219900</v>
          </cell>
        </row>
        <row r="658">
          <cell r="A658" t="str">
            <v>220000</v>
          </cell>
        </row>
        <row r="659">
          <cell r="A659" t="str">
            <v>221000</v>
          </cell>
        </row>
        <row r="660">
          <cell r="A660" t="str">
            <v>221050</v>
          </cell>
        </row>
        <row r="661">
          <cell r="A661" t="str">
            <v>221100</v>
          </cell>
        </row>
        <row r="662">
          <cell r="A662" t="str">
            <v>221110</v>
          </cell>
        </row>
        <row r="663">
          <cell r="A663" t="str">
            <v>221300</v>
          </cell>
        </row>
        <row r="664">
          <cell r="A664" t="str">
            <v>221900</v>
          </cell>
        </row>
        <row r="665">
          <cell r="A665" t="str">
            <v>222000</v>
          </cell>
        </row>
        <row r="666">
          <cell r="A666" t="str">
            <v>222050</v>
          </cell>
        </row>
        <row r="667">
          <cell r="A667" t="str">
            <v>222100</v>
          </cell>
        </row>
        <row r="668">
          <cell r="A668" t="str">
            <v>222150</v>
          </cell>
        </row>
        <row r="669">
          <cell r="A669" t="str">
            <v>222900</v>
          </cell>
        </row>
        <row r="670">
          <cell r="A670" t="str">
            <v>229900</v>
          </cell>
        </row>
        <row r="671">
          <cell r="A671" t="str">
            <v>230000</v>
          </cell>
        </row>
        <row r="672">
          <cell r="A672" t="str">
            <v>231000</v>
          </cell>
        </row>
        <row r="673">
          <cell r="A673" t="str">
            <v>234900</v>
          </cell>
        </row>
        <row r="674">
          <cell r="A674" t="str">
            <v>235000</v>
          </cell>
        </row>
        <row r="675">
          <cell r="A675" t="str">
            <v>235100</v>
          </cell>
        </row>
        <row r="676">
          <cell r="A676" t="str">
            <v>235200</v>
          </cell>
        </row>
        <row r="677">
          <cell r="A677" t="str">
            <v>236000</v>
          </cell>
        </row>
        <row r="678">
          <cell r="A678" t="str">
            <v>236100</v>
          </cell>
        </row>
        <row r="679">
          <cell r="A679" t="str">
            <v>236150</v>
          </cell>
        </row>
        <row r="680">
          <cell r="A680" t="str">
            <v>237000</v>
          </cell>
        </row>
        <row r="681">
          <cell r="A681" t="str">
            <v>237050</v>
          </cell>
        </row>
        <row r="682">
          <cell r="A682" t="str">
            <v>237100</v>
          </cell>
        </row>
        <row r="683">
          <cell r="A683" t="str">
            <v>237150</v>
          </cell>
        </row>
        <row r="684">
          <cell r="A684" t="str">
            <v>237200</v>
          </cell>
        </row>
        <row r="685">
          <cell r="A685" t="str">
            <v>239900</v>
          </cell>
        </row>
        <row r="686">
          <cell r="A686" t="str">
            <v>240000</v>
          </cell>
        </row>
        <row r="687">
          <cell r="A687" t="str">
            <v>240010</v>
          </cell>
        </row>
        <row r="688">
          <cell r="A688" t="str">
            <v>240020</v>
          </cell>
        </row>
        <row r="689">
          <cell r="A689" t="str">
            <v>240030</v>
          </cell>
        </row>
        <row r="690">
          <cell r="A690" t="str">
            <v>240040</v>
          </cell>
        </row>
        <row r="691">
          <cell r="A691" t="str">
            <v>240045</v>
          </cell>
        </row>
        <row r="692">
          <cell r="A692" t="str">
            <v>240050</v>
          </cell>
        </row>
        <row r="693">
          <cell r="A693" t="str">
            <v>240060</v>
          </cell>
        </row>
        <row r="694">
          <cell r="A694" t="str">
            <v>240110</v>
          </cell>
        </row>
        <row r="695">
          <cell r="A695" t="str">
            <v>240120</v>
          </cell>
        </row>
        <row r="696">
          <cell r="A696" t="str">
            <v>240130</v>
          </cell>
        </row>
        <row r="697">
          <cell r="A697" t="str">
            <v>240140</v>
          </cell>
        </row>
        <row r="698">
          <cell r="A698" t="str">
            <v>240145</v>
          </cell>
        </row>
        <row r="699">
          <cell r="A699" t="str">
            <v>240150</v>
          </cell>
        </row>
        <row r="700">
          <cell r="A700" t="str">
            <v>240160</v>
          </cell>
        </row>
        <row r="701">
          <cell r="A701" t="str">
            <v>240210</v>
          </cell>
        </row>
        <row r="702">
          <cell r="A702" t="str">
            <v>240220</v>
          </cell>
        </row>
        <row r="703">
          <cell r="A703" t="str">
            <v>240230</v>
          </cell>
        </row>
        <row r="704">
          <cell r="A704" t="str">
            <v>240240</v>
          </cell>
        </row>
        <row r="705">
          <cell r="A705" t="str">
            <v>240245</v>
          </cell>
        </row>
        <row r="706">
          <cell r="A706" t="str">
            <v>240250</v>
          </cell>
        </row>
        <row r="707">
          <cell r="A707" t="str">
            <v>240260</v>
          </cell>
        </row>
        <row r="708">
          <cell r="A708" t="str">
            <v>240310</v>
          </cell>
        </row>
        <row r="709">
          <cell r="A709" t="str">
            <v>240320</v>
          </cell>
        </row>
        <row r="710">
          <cell r="A710" t="str">
            <v>240330</v>
          </cell>
        </row>
        <row r="711">
          <cell r="A711" t="str">
            <v>240340</v>
          </cell>
        </row>
        <row r="712">
          <cell r="A712" t="str">
            <v>240345</v>
          </cell>
        </row>
        <row r="713">
          <cell r="A713" t="str">
            <v>240350</v>
          </cell>
        </row>
        <row r="714">
          <cell r="A714" t="str">
            <v>240360</v>
          </cell>
        </row>
        <row r="715">
          <cell r="A715" t="str">
            <v>249000</v>
          </cell>
        </row>
        <row r="716">
          <cell r="A716" t="str">
            <v>249900</v>
          </cell>
        </row>
        <row r="717">
          <cell r="A717" t="str">
            <v>250000</v>
          </cell>
        </row>
        <row r="718">
          <cell r="A718" t="str">
            <v>255000</v>
          </cell>
        </row>
        <row r="719">
          <cell r="A719" t="str">
            <v>260000</v>
          </cell>
        </row>
        <row r="720">
          <cell r="A720" t="str">
            <v>260100</v>
          </cell>
        </row>
        <row r="721">
          <cell r="A721" t="str">
            <v>264900</v>
          </cell>
        </row>
        <row r="722">
          <cell r="A722" t="str">
            <v>265000</v>
          </cell>
        </row>
        <row r="723">
          <cell r="A723" t="str">
            <v>265100</v>
          </cell>
        </row>
        <row r="724">
          <cell r="A724" t="str">
            <v>265900</v>
          </cell>
        </row>
        <row r="725">
          <cell r="A725" t="str">
            <v>299900</v>
          </cell>
        </row>
        <row r="726">
          <cell r="A726" t="str">
            <v>300000</v>
          </cell>
        </row>
        <row r="727">
          <cell r="A727" t="str">
            <v>300100</v>
          </cell>
        </row>
        <row r="728">
          <cell r="A728" t="str">
            <v>310000</v>
          </cell>
        </row>
        <row r="729">
          <cell r="A729" t="str">
            <v>310100</v>
          </cell>
        </row>
        <row r="730">
          <cell r="A730" t="str">
            <v>310200</v>
          </cell>
        </row>
        <row r="731">
          <cell r="A731" t="str">
            <v>320000</v>
          </cell>
        </row>
        <row r="732">
          <cell r="A732" t="str">
            <v>330000</v>
          </cell>
        </row>
        <row r="733">
          <cell r="A733" t="str">
            <v>390000</v>
          </cell>
        </row>
        <row r="734">
          <cell r="A734" t="str">
            <v>399800</v>
          </cell>
        </row>
        <row r="735">
          <cell r="A735" t="str">
            <v>399900</v>
          </cell>
        </row>
        <row r="736">
          <cell r="A736" t="str">
            <v>400000</v>
          </cell>
        </row>
        <row r="737">
          <cell r="A737" t="str">
            <v>400500</v>
          </cell>
        </row>
        <row r="738">
          <cell r="A738" t="str">
            <v>400900</v>
          </cell>
        </row>
        <row r="739">
          <cell r="A739" t="str">
            <v>401000</v>
          </cell>
        </row>
        <row r="740">
          <cell r="A740" t="str">
            <v>402000</v>
          </cell>
        </row>
        <row r="741">
          <cell r="A741" t="str">
            <v>409000</v>
          </cell>
        </row>
        <row r="742">
          <cell r="A742" t="str">
            <v>410000</v>
          </cell>
        </row>
        <row r="743">
          <cell r="A743" t="str">
            <v>411000</v>
          </cell>
        </row>
        <row r="744">
          <cell r="A744" t="str">
            <v>412000</v>
          </cell>
        </row>
        <row r="745">
          <cell r="A745" t="str">
            <v>419000</v>
          </cell>
        </row>
        <row r="746">
          <cell r="A746" t="str">
            <v>450000</v>
          </cell>
        </row>
        <row r="747">
          <cell r="A747" t="str">
            <v>451000</v>
          </cell>
        </row>
        <row r="748">
          <cell r="A748" t="str">
            <v>452000</v>
          </cell>
        </row>
        <row r="749">
          <cell r="A749" t="str">
            <v>453000</v>
          </cell>
        </row>
        <row r="750">
          <cell r="A750" t="str">
            <v>453100</v>
          </cell>
        </row>
        <row r="751">
          <cell r="A751" t="str">
            <v>453200</v>
          </cell>
        </row>
        <row r="752">
          <cell r="A752" t="str">
            <v>460000</v>
          </cell>
        </row>
        <row r="753">
          <cell r="A753" t="str">
            <v>479000</v>
          </cell>
        </row>
        <row r="754">
          <cell r="A754" t="str">
            <v>499900</v>
          </cell>
        </row>
        <row r="755">
          <cell r="A755" t="str">
            <v>600000</v>
          </cell>
        </row>
        <row r="756">
          <cell r="A756" t="str">
            <v>610000</v>
          </cell>
        </row>
        <row r="757">
          <cell r="A757" t="str">
            <v>611000</v>
          </cell>
        </row>
        <row r="758">
          <cell r="A758" t="str">
            <v>611010</v>
          </cell>
        </row>
        <row r="759">
          <cell r="A759" t="str">
            <v>611020</v>
          </cell>
        </row>
        <row r="760">
          <cell r="A760" t="str">
            <v>611030</v>
          </cell>
        </row>
        <row r="761">
          <cell r="A761" t="str">
            <v>611040</v>
          </cell>
        </row>
        <row r="762">
          <cell r="A762" t="str">
            <v>611050</v>
          </cell>
        </row>
        <row r="763">
          <cell r="A763" t="str">
            <v>611060</v>
          </cell>
        </row>
        <row r="764">
          <cell r="A764" t="str">
            <v>611070</v>
          </cell>
        </row>
        <row r="765">
          <cell r="A765" t="str">
            <v>611080</v>
          </cell>
        </row>
        <row r="766">
          <cell r="A766" t="str">
            <v>611090</v>
          </cell>
        </row>
        <row r="767">
          <cell r="A767" t="str">
            <v>611100</v>
          </cell>
        </row>
        <row r="768">
          <cell r="A768" t="str">
            <v>611110</v>
          </cell>
        </row>
        <row r="769">
          <cell r="A769" t="str">
            <v>611120</v>
          </cell>
        </row>
        <row r="770">
          <cell r="A770" t="str">
            <v>611130</v>
          </cell>
        </row>
        <row r="771">
          <cell r="A771" t="str">
            <v>611140</v>
          </cell>
        </row>
        <row r="772">
          <cell r="A772" t="str">
            <v>611500</v>
          </cell>
        </row>
        <row r="773">
          <cell r="A773" t="str">
            <v>611600</v>
          </cell>
        </row>
        <row r="774">
          <cell r="A774" t="str">
            <v>611610</v>
          </cell>
        </row>
        <row r="775">
          <cell r="A775" t="str">
            <v>611620</v>
          </cell>
        </row>
        <row r="776">
          <cell r="A776" t="str">
            <v>611900</v>
          </cell>
        </row>
        <row r="777">
          <cell r="A777" t="str">
            <v>612000</v>
          </cell>
        </row>
        <row r="778">
          <cell r="A778" t="str">
            <v>612100</v>
          </cell>
        </row>
        <row r="779">
          <cell r="A779" t="str">
            <v>612150</v>
          </cell>
        </row>
        <row r="780">
          <cell r="A780" t="str">
            <v>612250</v>
          </cell>
        </row>
        <row r="781">
          <cell r="A781" t="str">
            <v>612900</v>
          </cell>
        </row>
        <row r="782">
          <cell r="A782" t="str">
            <v>613000</v>
          </cell>
        </row>
        <row r="783">
          <cell r="A783" t="str">
            <v>613100</v>
          </cell>
        </row>
        <row r="784">
          <cell r="A784" t="str">
            <v>613900</v>
          </cell>
        </row>
        <row r="785">
          <cell r="A785" t="str">
            <v>614000</v>
          </cell>
        </row>
        <row r="786">
          <cell r="A786" t="str">
            <v>614010</v>
          </cell>
        </row>
        <row r="787">
          <cell r="A787" t="str">
            <v>614020</v>
          </cell>
        </row>
        <row r="788">
          <cell r="A788" t="str">
            <v>614025</v>
          </cell>
        </row>
        <row r="789">
          <cell r="A789" t="str">
            <v>614030</v>
          </cell>
        </row>
        <row r="790">
          <cell r="A790" t="str">
            <v>614040</v>
          </cell>
        </row>
        <row r="791">
          <cell r="A791" t="str">
            <v>614900</v>
          </cell>
        </row>
        <row r="792">
          <cell r="A792" t="str">
            <v>619900</v>
          </cell>
        </row>
        <row r="793">
          <cell r="A793" t="str">
            <v>620000</v>
          </cell>
        </row>
        <row r="794">
          <cell r="A794" t="str">
            <v>621000</v>
          </cell>
        </row>
        <row r="795">
          <cell r="A795" t="str">
            <v>621010</v>
          </cell>
        </row>
        <row r="796">
          <cell r="A796" t="str">
            <v>621020</v>
          </cell>
        </row>
        <row r="797">
          <cell r="A797" t="str">
            <v>621030</v>
          </cell>
        </row>
        <row r="798">
          <cell r="A798" t="str">
            <v>621040</v>
          </cell>
        </row>
        <row r="799">
          <cell r="A799" t="str">
            <v>621050</v>
          </cell>
        </row>
        <row r="800">
          <cell r="A800" t="str">
            <v>621060</v>
          </cell>
        </row>
        <row r="801">
          <cell r="A801" t="str">
            <v>621070</v>
          </cell>
        </row>
        <row r="802">
          <cell r="A802" t="str">
            <v>621080</v>
          </cell>
        </row>
        <row r="803">
          <cell r="A803" t="str">
            <v>621090</v>
          </cell>
        </row>
        <row r="804">
          <cell r="A804" t="str">
            <v>621100</v>
          </cell>
        </row>
        <row r="805">
          <cell r="A805" t="str">
            <v>621110</v>
          </cell>
        </row>
        <row r="806">
          <cell r="A806" t="str">
            <v>621120</v>
          </cell>
        </row>
        <row r="807">
          <cell r="A807" t="str">
            <v>621130</v>
          </cell>
        </row>
        <row r="808">
          <cell r="A808" t="str">
            <v>621140</v>
          </cell>
        </row>
        <row r="809">
          <cell r="A809" t="str">
            <v>621150</v>
          </cell>
        </row>
        <row r="810">
          <cell r="A810" t="str">
            <v>621160</v>
          </cell>
        </row>
        <row r="811">
          <cell r="A811" t="str">
            <v>621170</v>
          </cell>
        </row>
        <row r="812">
          <cell r="A812" t="str">
            <v>621180</v>
          </cell>
        </row>
        <row r="813">
          <cell r="A813" t="str">
            <v>623000</v>
          </cell>
        </row>
        <row r="814">
          <cell r="A814" t="str">
            <v>623900</v>
          </cell>
        </row>
        <row r="815">
          <cell r="A815" t="str">
            <v>624000</v>
          </cell>
        </row>
        <row r="816">
          <cell r="A816" t="str">
            <v>624010</v>
          </cell>
        </row>
        <row r="817">
          <cell r="A817" t="str">
            <v>624020</v>
          </cell>
        </row>
        <row r="818">
          <cell r="A818" t="str">
            <v>624030</v>
          </cell>
        </row>
        <row r="819">
          <cell r="A819" t="str">
            <v>624035</v>
          </cell>
        </row>
        <row r="820">
          <cell r="A820" t="str">
            <v>624040</v>
          </cell>
        </row>
        <row r="821">
          <cell r="A821" t="str">
            <v>624900</v>
          </cell>
        </row>
        <row r="822">
          <cell r="A822" t="str">
            <v>629900</v>
          </cell>
        </row>
        <row r="823">
          <cell r="A823" t="str">
            <v>630000</v>
          </cell>
        </row>
        <row r="824">
          <cell r="A824" t="str">
            <v>630100</v>
          </cell>
        </row>
        <row r="825">
          <cell r="A825" t="str">
            <v>630200</v>
          </cell>
        </row>
        <row r="826">
          <cell r="A826" t="str">
            <v>630400</v>
          </cell>
        </row>
        <row r="827">
          <cell r="A827" t="str">
            <v>630500</v>
          </cell>
        </row>
        <row r="828">
          <cell r="A828" t="str">
            <v>634900</v>
          </cell>
        </row>
        <row r="829">
          <cell r="A829" t="str">
            <v>635000</v>
          </cell>
        </row>
        <row r="830">
          <cell r="A830" t="str">
            <v>635100</v>
          </cell>
        </row>
        <row r="831">
          <cell r="A831" t="str">
            <v>635200</v>
          </cell>
        </row>
        <row r="832">
          <cell r="A832" t="str">
            <v>635300</v>
          </cell>
        </row>
        <row r="833">
          <cell r="A833" t="str">
            <v>635400</v>
          </cell>
        </row>
        <row r="834">
          <cell r="A834" t="str">
            <v>635500</v>
          </cell>
        </row>
        <row r="835">
          <cell r="A835" t="str">
            <v>635600</v>
          </cell>
        </row>
        <row r="836">
          <cell r="A836" t="str">
            <v>639900</v>
          </cell>
        </row>
        <row r="837">
          <cell r="A837" t="str">
            <v>640000</v>
          </cell>
        </row>
        <row r="838">
          <cell r="A838" t="str">
            <v>640100</v>
          </cell>
        </row>
        <row r="839">
          <cell r="A839" t="str">
            <v>640200</v>
          </cell>
        </row>
        <row r="840">
          <cell r="A840" t="str">
            <v>640300</v>
          </cell>
        </row>
        <row r="841">
          <cell r="A841" t="str">
            <v>640400</v>
          </cell>
        </row>
        <row r="842">
          <cell r="A842" t="str">
            <v>640500</v>
          </cell>
        </row>
        <row r="843">
          <cell r="A843" t="str">
            <v>640600</v>
          </cell>
        </row>
        <row r="844">
          <cell r="A844" t="str">
            <v>640650</v>
          </cell>
        </row>
        <row r="845">
          <cell r="A845" t="str">
            <v>640700</v>
          </cell>
        </row>
        <row r="846">
          <cell r="A846" t="str">
            <v>643000</v>
          </cell>
        </row>
        <row r="847">
          <cell r="A847" t="str">
            <v>644000</v>
          </cell>
        </row>
        <row r="848">
          <cell r="A848" t="str">
            <v>644900</v>
          </cell>
        </row>
        <row r="849">
          <cell r="A849" t="str">
            <v>645000</v>
          </cell>
        </row>
        <row r="850">
          <cell r="A850" t="str">
            <v>645100</v>
          </cell>
        </row>
        <row r="851">
          <cell r="A851" t="str">
            <v>645200</v>
          </cell>
        </row>
        <row r="852">
          <cell r="A852" t="str">
            <v>645300</v>
          </cell>
        </row>
        <row r="853">
          <cell r="A853" t="str">
            <v>645400</v>
          </cell>
        </row>
        <row r="854">
          <cell r="A854" t="str">
            <v>649900</v>
          </cell>
        </row>
        <row r="855">
          <cell r="A855" t="str">
            <v>650000</v>
          </cell>
        </row>
        <row r="856">
          <cell r="A856" t="str">
            <v>651000</v>
          </cell>
        </row>
        <row r="857">
          <cell r="A857" t="str">
            <v>651010</v>
          </cell>
        </row>
        <row r="858">
          <cell r="A858" t="str">
            <v>651020</v>
          </cell>
        </row>
        <row r="859">
          <cell r="A859" t="str">
            <v>651030</v>
          </cell>
        </row>
        <row r="860">
          <cell r="A860" t="str">
            <v>651500</v>
          </cell>
        </row>
        <row r="861">
          <cell r="A861" t="str">
            <v>652000</v>
          </cell>
        </row>
        <row r="862">
          <cell r="A862" t="str">
            <v>652100</v>
          </cell>
        </row>
        <row r="863">
          <cell r="A863" t="str">
            <v>654900</v>
          </cell>
        </row>
        <row r="864">
          <cell r="A864" t="str">
            <v>655000</v>
          </cell>
        </row>
        <row r="865">
          <cell r="A865" t="str">
            <v>655100</v>
          </cell>
        </row>
        <row r="866">
          <cell r="A866" t="str">
            <v>655900</v>
          </cell>
        </row>
        <row r="867">
          <cell r="A867" t="str">
            <v>699900</v>
          </cell>
        </row>
        <row r="868">
          <cell r="A868" t="str">
            <v>700000</v>
          </cell>
        </row>
        <row r="869">
          <cell r="A869" t="str">
            <v>701000</v>
          </cell>
        </row>
        <row r="870">
          <cell r="A870" t="str">
            <v>701100</v>
          </cell>
        </row>
        <row r="871">
          <cell r="A871" t="str">
            <v>701200</v>
          </cell>
        </row>
        <row r="872">
          <cell r="A872" t="str">
            <v>701300</v>
          </cell>
        </row>
        <row r="873">
          <cell r="A873" t="str">
            <v>701400</v>
          </cell>
        </row>
        <row r="874">
          <cell r="A874" t="str">
            <v>701500</v>
          </cell>
        </row>
        <row r="875">
          <cell r="A875" t="str">
            <v>702000</v>
          </cell>
        </row>
        <row r="876">
          <cell r="A876" t="str">
            <v>709900</v>
          </cell>
        </row>
        <row r="877">
          <cell r="A877" t="str">
            <v>720000</v>
          </cell>
        </row>
        <row r="878">
          <cell r="A878" t="str">
            <v>720500</v>
          </cell>
        </row>
        <row r="879">
          <cell r="A879" t="str">
            <v>720550</v>
          </cell>
        </row>
        <row r="880">
          <cell r="A880" t="str">
            <v>720600</v>
          </cell>
        </row>
        <row r="881">
          <cell r="A881" t="str">
            <v>720900</v>
          </cell>
        </row>
        <row r="882">
          <cell r="A882" t="str">
            <v>721000</v>
          </cell>
        </row>
        <row r="883">
          <cell r="A883" t="str">
            <v>721010</v>
          </cell>
        </row>
        <row r="884">
          <cell r="A884" t="str">
            <v>721020</v>
          </cell>
        </row>
        <row r="885">
          <cell r="A885" t="str">
            <v>721030</v>
          </cell>
        </row>
        <row r="886">
          <cell r="A886" t="str">
            <v>721040</v>
          </cell>
        </row>
        <row r="887">
          <cell r="A887" t="str">
            <v>721050</v>
          </cell>
        </row>
        <row r="888">
          <cell r="A888" t="str">
            <v>721100</v>
          </cell>
        </row>
        <row r="889">
          <cell r="A889" t="str">
            <v>721110</v>
          </cell>
        </row>
        <row r="890">
          <cell r="A890" t="str">
            <v>721900</v>
          </cell>
        </row>
        <row r="891">
          <cell r="A891" t="str">
            <v>722000</v>
          </cell>
        </row>
        <row r="892">
          <cell r="A892" t="str">
            <v>722100</v>
          </cell>
        </row>
        <row r="893">
          <cell r="A893" t="str">
            <v>722200</v>
          </cell>
        </row>
        <row r="894">
          <cell r="A894" t="str">
            <v>723000</v>
          </cell>
        </row>
        <row r="895">
          <cell r="A895" t="str">
            <v>723100</v>
          </cell>
        </row>
        <row r="896">
          <cell r="A896" t="str">
            <v>723200</v>
          </cell>
        </row>
        <row r="897">
          <cell r="A897" t="str">
            <v>723300</v>
          </cell>
        </row>
        <row r="898">
          <cell r="A898" t="str">
            <v>723500</v>
          </cell>
        </row>
        <row r="899">
          <cell r="A899" t="str">
            <v>724000</v>
          </cell>
        </row>
        <row r="900">
          <cell r="A900" t="str">
            <v>724100</v>
          </cell>
        </row>
        <row r="901">
          <cell r="A901" t="str">
            <v>724200</v>
          </cell>
        </row>
        <row r="902">
          <cell r="A902" t="str">
            <v>724500</v>
          </cell>
        </row>
        <row r="903">
          <cell r="A903" t="str">
            <v>724900</v>
          </cell>
        </row>
        <row r="904">
          <cell r="A904" t="str">
            <v>800000</v>
          </cell>
        </row>
        <row r="905">
          <cell r="A905" t="str">
            <v>810000</v>
          </cell>
        </row>
        <row r="906">
          <cell r="A906" t="str">
            <v>810100</v>
          </cell>
        </row>
        <row r="907">
          <cell r="A907" t="str">
            <v>810200</v>
          </cell>
        </row>
        <row r="908">
          <cell r="A908" t="str">
            <v>810300</v>
          </cell>
        </row>
        <row r="909">
          <cell r="A909" t="str">
            <v>810400</v>
          </cell>
        </row>
        <row r="910">
          <cell r="A910" t="str">
            <v>810500</v>
          </cell>
        </row>
        <row r="911">
          <cell r="A911" t="str">
            <v>810600</v>
          </cell>
        </row>
        <row r="912">
          <cell r="A912" t="str">
            <v>810700</v>
          </cell>
        </row>
        <row r="913">
          <cell r="A913" t="str">
            <v>810800</v>
          </cell>
        </row>
        <row r="914">
          <cell r="A914" t="str">
            <v>810900</v>
          </cell>
        </row>
        <row r="915">
          <cell r="A915" t="str">
            <v>814900</v>
          </cell>
        </row>
        <row r="916">
          <cell r="A916" t="str">
            <v>815000</v>
          </cell>
        </row>
        <row r="917">
          <cell r="A917" t="str">
            <v>815100</v>
          </cell>
        </row>
        <row r="918">
          <cell r="A918" t="str">
            <v>815150</v>
          </cell>
        </row>
        <row r="919">
          <cell r="A919" t="str">
            <v>815160</v>
          </cell>
        </row>
        <row r="920">
          <cell r="A920" t="str">
            <v>815200</v>
          </cell>
        </row>
        <row r="921">
          <cell r="A921" t="str">
            <v>819900</v>
          </cell>
        </row>
        <row r="922">
          <cell r="A922" t="str">
            <v>820000</v>
          </cell>
        </row>
        <row r="923">
          <cell r="A923" t="str">
            <v>820100</v>
          </cell>
        </row>
        <row r="924">
          <cell r="A924" t="str">
            <v>820200</v>
          </cell>
        </row>
        <row r="925">
          <cell r="A925" t="str">
            <v>824900</v>
          </cell>
        </row>
        <row r="926">
          <cell r="A926" t="str">
            <v>849900</v>
          </cell>
        </row>
        <row r="927">
          <cell r="A927" t="str">
            <v>880000</v>
          </cell>
        </row>
        <row r="928">
          <cell r="A928" t="str">
            <v>880100</v>
          </cell>
        </row>
        <row r="929">
          <cell r="A929" t="str">
            <v>880200</v>
          </cell>
        </row>
        <row r="930">
          <cell r="A930" t="str">
            <v>880300</v>
          </cell>
        </row>
        <row r="931">
          <cell r="A931" t="str">
            <v>890900</v>
          </cell>
        </row>
        <row r="932">
          <cell r="A932" t="str">
            <v>900097</v>
          </cell>
        </row>
        <row r="933">
          <cell r="A933" t="str">
            <v>900098</v>
          </cell>
        </row>
        <row r="934">
          <cell r="A934" t="str">
            <v>900099</v>
          </cell>
        </row>
        <row r="935">
          <cell r="A935" t="str">
            <v>900100</v>
          </cell>
        </row>
        <row r="936">
          <cell r="A936" t="str">
            <v>900101</v>
          </cell>
        </row>
        <row r="937">
          <cell r="A937" t="str">
            <v>900102</v>
          </cell>
        </row>
        <row r="938">
          <cell r="A938" t="str">
            <v>900105</v>
          </cell>
        </row>
        <row r="939">
          <cell r="A939" t="str">
            <v>900106</v>
          </cell>
        </row>
        <row r="940">
          <cell r="A940" t="str">
            <v>900107</v>
          </cell>
        </row>
        <row r="941">
          <cell r="A941" t="str">
            <v>900108</v>
          </cell>
        </row>
        <row r="942">
          <cell r="A942" t="str">
            <v>900109</v>
          </cell>
        </row>
        <row r="943">
          <cell r="A943" t="str">
            <v>900110</v>
          </cell>
        </row>
        <row r="944">
          <cell r="A944" t="str">
            <v>900111</v>
          </cell>
        </row>
        <row r="945">
          <cell r="A945" t="str">
            <v>900112</v>
          </cell>
        </row>
        <row r="946">
          <cell r="A946" t="str">
            <v>900113</v>
          </cell>
        </row>
        <row r="947">
          <cell r="A947" t="str">
            <v>900114</v>
          </cell>
        </row>
        <row r="948">
          <cell r="A948" t="str">
            <v>900115</v>
          </cell>
        </row>
        <row r="949">
          <cell r="A949" t="str">
            <v>900116</v>
          </cell>
        </row>
        <row r="950">
          <cell r="A950" t="str">
            <v>900120</v>
          </cell>
        </row>
        <row r="951">
          <cell r="A951" t="str">
            <v>900130</v>
          </cell>
        </row>
        <row r="952">
          <cell r="A952" t="str">
            <v>999999</v>
          </cell>
        </row>
        <row r="953">
          <cell r="A953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DEF"/>
      <sheetName val="#Lookup"/>
      <sheetName val="LedgerTable_1-1"/>
    </sheetNames>
    <sheetDataSet>
      <sheetData sheetId="0"/>
      <sheetData sheetId="1">
        <row r="2">
          <cell r="B2" t="str">
            <v>000::</v>
          </cell>
        </row>
        <row r="3">
          <cell r="B3" t="str">
            <v>001::Debit</v>
          </cell>
        </row>
        <row r="4">
          <cell r="B4" t="str">
            <v>002::Credit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P Updated file "/>
      <sheetName val="ERP Orig file"/>
      <sheetName val="Budget template"/>
      <sheetName val="Technical"/>
      <sheetName val="Kenes staff1"/>
      <sheetName val="Staff"/>
    </sheetNames>
    <sheetDataSet>
      <sheetData sheetId="0"/>
      <sheetData sheetId="1"/>
      <sheetData sheetId="2"/>
      <sheetData sheetId="3"/>
      <sheetData sheetId="4">
        <row r="46">
          <cell r="C46" t="str">
            <v xml:space="preserve">Single </v>
          </cell>
          <cell r="D46">
            <v>64</v>
          </cell>
        </row>
        <row r="47">
          <cell r="C47" t="str">
            <v xml:space="preserve">Double </v>
          </cell>
          <cell r="D47">
            <v>66</v>
          </cell>
        </row>
        <row r="48">
          <cell r="C48" t="str">
            <v>Double per person</v>
          </cell>
          <cell r="D48">
            <v>33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437"/>
  <sheetViews>
    <sheetView tabSelected="1" topLeftCell="C1" zoomScale="80" zoomScaleNormal="80" workbookViewId="0">
      <selection activeCell="M178" sqref="M178"/>
    </sheetView>
  </sheetViews>
  <sheetFormatPr defaultColWidth="9.109375" defaultRowHeight="14.4" outlineLevelRow="1"/>
  <cols>
    <col min="1" max="1" width="5.109375" style="1" customWidth="1"/>
    <col min="2" max="2" width="4.33203125" style="1" hidden="1" customWidth="1"/>
    <col min="3" max="3" width="18.109375" style="1" customWidth="1"/>
    <col min="4" max="4" width="48" style="1" customWidth="1"/>
    <col min="5" max="5" width="10" style="1" customWidth="1"/>
    <col min="6" max="6" width="10.33203125" style="4" customWidth="1"/>
    <col min="7" max="7" width="10.6640625" style="1" customWidth="1"/>
    <col min="8" max="8" width="18.44140625" style="3" bestFit="1" customWidth="1"/>
    <col min="9" max="9" width="7.33203125" style="1" customWidth="1"/>
    <col min="10" max="29" width="9.109375" style="1"/>
    <col min="30" max="30" width="13" style="1" customWidth="1"/>
    <col min="31" max="34" width="9.109375" style="1"/>
    <col min="35" max="36" width="9.109375" style="2"/>
    <col min="37" max="37" width="13.88671875" style="1" bestFit="1" customWidth="1"/>
    <col min="38" max="43" width="9.109375" style="1"/>
    <col min="44" max="44" width="10.88671875" style="1" customWidth="1"/>
    <col min="45" max="16384" width="9.109375" style="1"/>
  </cols>
  <sheetData>
    <row r="1" spans="3:53" s="94" customFormat="1" ht="38.4">
      <c r="D1" s="98" t="s">
        <v>501</v>
      </c>
      <c r="F1" s="97"/>
      <c r="H1" s="96"/>
      <c r="AI1" s="95"/>
      <c r="AJ1" s="95"/>
    </row>
    <row r="2" spans="3:53" ht="6.75" customHeight="1" thickBot="1"/>
    <row r="3" spans="3:53" ht="15.6">
      <c r="D3" s="93" t="s">
        <v>500</v>
      </c>
      <c r="E3" s="92"/>
      <c r="H3" s="1"/>
      <c r="AE3" s="2"/>
      <c r="AI3" s="1"/>
      <c r="AJ3" s="1"/>
    </row>
    <row r="4" spans="3:53" ht="26.4" thickBot="1">
      <c r="D4" s="89" t="s">
        <v>499</v>
      </c>
      <c r="E4" s="90" t="s">
        <v>16</v>
      </c>
      <c r="F4" s="91" t="str">
        <f>IF(E4="000","Please fill in the congress ERP budget code", " ")</f>
        <v xml:space="preserve"> </v>
      </c>
      <c r="H4" s="1"/>
      <c r="AE4" s="2"/>
      <c r="AI4" s="1"/>
      <c r="AJ4" s="1"/>
    </row>
    <row r="5" spans="3:53" ht="15" customHeight="1" thickBot="1">
      <c r="D5" s="89" t="s">
        <v>498</v>
      </c>
      <c r="E5" s="90" t="s">
        <v>152</v>
      </c>
      <c r="H5" s="1"/>
      <c r="AM5" s="83" t="s">
        <v>497</v>
      </c>
      <c r="AN5" s="83" t="s">
        <v>496</v>
      </c>
      <c r="AO5" s="83" t="s">
        <v>495</v>
      </c>
      <c r="AP5" s="83" t="s">
        <v>494</v>
      </c>
      <c r="AQ5" s="83" t="s">
        <v>493</v>
      </c>
      <c r="AR5" s="83" t="s">
        <v>492</v>
      </c>
      <c r="AS5" s="83" t="s">
        <v>47</v>
      </c>
      <c r="AT5" s="83" t="s">
        <v>491</v>
      </c>
      <c r="AU5" s="83" t="s">
        <v>490</v>
      </c>
      <c r="AV5" s="83" t="s">
        <v>104</v>
      </c>
      <c r="AW5" s="83" t="s">
        <v>489</v>
      </c>
      <c r="AX5" s="83" t="s">
        <v>62</v>
      </c>
      <c r="AY5" s="83" t="s">
        <v>488</v>
      </c>
      <c r="AZ5" s="83" t="s">
        <v>487</v>
      </c>
      <c r="BA5" s="83" t="s">
        <v>200</v>
      </c>
    </row>
    <row r="6" spans="3:53" ht="15" customHeight="1" thickBot="1">
      <c r="D6" s="89" t="s">
        <v>486</v>
      </c>
      <c r="E6" s="90" t="s">
        <v>241</v>
      </c>
      <c r="H6" s="1"/>
      <c r="AL6" s="1" t="s">
        <v>485</v>
      </c>
      <c r="AM6" s="83">
        <v>0.2</v>
      </c>
      <c r="AN6" s="83">
        <v>0.19</v>
      </c>
      <c r="AO6" s="83">
        <v>0.2</v>
      </c>
      <c r="AP6" s="83">
        <v>0.25</v>
      </c>
      <c r="AQ6" s="83">
        <v>0.25</v>
      </c>
      <c r="AR6" s="83">
        <v>0.23</v>
      </c>
      <c r="AS6" s="83">
        <v>0.2</v>
      </c>
      <c r="AT6" s="83">
        <v>0.21</v>
      </c>
      <c r="AU6" s="83">
        <v>0.23</v>
      </c>
      <c r="AV6" s="83">
        <v>0.21</v>
      </c>
      <c r="AW6" s="83">
        <v>0.22</v>
      </c>
      <c r="AX6" s="83">
        <v>0.08</v>
      </c>
      <c r="AY6" s="83">
        <v>0.1</v>
      </c>
      <c r="AZ6" s="83">
        <v>0.27</v>
      </c>
      <c r="BA6" s="83">
        <v>0.21</v>
      </c>
    </row>
    <row r="7" spans="3:53" ht="15" thickBot="1">
      <c r="D7" s="87" t="s">
        <v>484</v>
      </c>
      <c r="E7" s="88">
        <f>G44</f>
        <v>2000</v>
      </c>
      <c r="AL7" s="83" t="s">
        <v>483</v>
      </c>
      <c r="AM7" s="86">
        <v>0.2</v>
      </c>
      <c r="AN7" s="81">
        <v>0.19</v>
      </c>
      <c r="AO7" s="81">
        <v>0.2</v>
      </c>
      <c r="AP7" s="81">
        <v>0.25</v>
      </c>
      <c r="AQ7" s="81">
        <v>0.25</v>
      </c>
      <c r="AR7" s="81">
        <v>0.23</v>
      </c>
      <c r="AS7" s="81">
        <v>0.2</v>
      </c>
      <c r="AT7" s="81">
        <v>0.21</v>
      </c>
      <c r="AU7" s="81">
        <v>0.23</v>
      </c>
      <c r="AV7" s="81">
        <v>0.21</v>
      </c>
      <c r="AW7" s="81">
        <v>0.22</v>
      </c>
      <c r="AX7" s="81">
        <v>0.08</v>
      </c>
      <c r="AY7" s="81">
        <v>0.1</v>
      </c>
      <c r="AZ7" s="81">
        <v>0.27</v>
      </c>
      <c r="BA7" s="81">
        <v>0.21</v>
      </c>
    </row>
    <row r="8" spans="3:53" ht="29.4" thickBot="1">
      <c r="D8" s="84" t="s">
        <v>482</v>
      </c>
      <c r="E8" s="85">
        <v>42221</v>
      </c>
      <c r="AL8" s="83" t="s">
        <v>481</v>
      </c>
      <c r="AM8" s="82">
        <v>0.2</v>
      </c>
      <c r="AN8" s="81">
        <v>0.19</v>
      </c>
      <c r="AO8" s="81">
        <v>0.2</v>
      </c>
      <c r="AP8" s="81">
        <v>0.25</v>
      </c>
      <c r="AQ8" s="81">
        <v>0.25</v>
      </c>
      <c r="AR8" s="81">
        <v>0.23</v>
      </c>
      <c r="AS8" s="81">
        <v>0.2</v>
      </c>
      <c r="AT8" s="81">
        <v>0.21</v>
      </c>
      <c r="AU8" s="81">
        <v>0.23</v>
      </c>
      <c r="AV8" s="81">
        <v>0.21</v>
      </c>
      <c r="AW8" s="81">
        <v>0.22</v>
      </c>
      <c r="AX8" s="81">
        <v>0.08</v>
      </c>
      <c r="AY8" s="81">
        <v>0.1</v>
      </c>
      <c r="AZ8" s="81">
        <v>0.27</v>
      </c>
      <c r="BA8" s="81">
        <v>0.21</v>
      </c>
    </row>
    <row r="9" spans="3:53" ht="15" thickBot="1"/>
    <row r="10" spans="3:53" ht="15.6">
      <c r="D10" s="80" t="s">
        <v>480</v>
      </c>
      <c r="E10" s="79"/>
      <c r="F10" s="1"/>
      <c r="G10" s="3"/>
      <c r="H10" s="1"/>
      <c r="AH10" s="2"/>
      <c r="AJ10" s="1"/>
    </row>
    <row r="11" spans="3:53">
      <c r="D11" s="78" t="s">
        <v>479</v>
      </c>
      <c r="E11" s="77">
        <v>0</v>
      </c>
      <c r="F11" s="1"/>
      <c r="G11" s="3"/>
      <c r="H11" s="1"/>
      <c r="AH11" s="2"/>
      <c r="AJ11" s="1"/>
    </row>
    <row r="12" spans="3:53">
      <c r="D12" s="78" t="s">
        <v>478</v>
      </c>
      <c r="E12" s="77">
        <v>0</v>
      </c>
      <c r="F12" s="1"/>
      <c r="G12" s="3"/>
      <c r="H12" s="1"/>
      <c r="AH12" s="2"/>
      <c r="AJ12" s="1"/>
    </row>
    <row r="13" spans="3:53" ht="15" thickBot="1">
      <c r="D13" s="76" t="s">
        <v>477</v>
      </c>
      <c r="E13" s="75">
        <v>0</v>
      </c>
      <c r="F13" s="1"/>
      <c r="G13" s="3"/>
      <c r="H13" s="1"/>
      <c r="AH13" s="2"/>
      <c r="AJ13" s="1"/>
    </row>
    <row r="16" spans="3:53" ht="23.4">
      <c r="C16" s="105" t="str">
        <f>"Original Budget"&amp;" "&amp;"in"&amp;" "&amp;E6</f>
        <v>Original Budget in EUR</v>
      </c>
      <c r="D16" s="105"/>
      <c r="E16" s="105"/>
      <c r="F16" s="105"/>
      <c r="G16" s="105"/>
      <c r="H16" s="105"/>
    </row>
    <row r="17" spans="1:10" ht="23.4">
      <c r="C17" s="102" t="s">
        <v>476</v>
      </c>
      <c r="D17" s="103"/>
      <c r="E17" s="103"/>
      <c r="F17" s="103"/>
      <c r="G17" s="103"/>
      <c r="H17" s="104"/>
    </row>
    <row r="18" spans="1:10" ht="27.6">
      <c r="A18" s="13"/>
      <c r="B18" s="13"/>
      <c r="C18" s="74" t="s">
        <v>475</v>
      </c>
      <c r="D18" s="73" t="s">
        <v>474</v>
      </c>
      <c r="E18" s="71" t="s">
        <v>473</v>
      </c>
      <c r="F18" s="72" t="s">
        <v>472</v>
      </c>
      <c r="G18" s="71" t="s">
        <v>471</v>
      </c>
      <c r="H18" s="70" t="s">
        <v>470</v>
      </c>
      <c r="I18" s="13"/>
    </row>
    <row r="19" spans="1:10" s="11" customFormat="1" ht="19.5" customHeight="1" outlineLevel="1">
      <c r="C19" s="36"/>
      <c r="D19" s="35" t="s">
        <v>469</v>
      </c>
      <c r="E19" s="38"/>
      <c r="F19" s="39"/>
      <c r="G19" s="38"/>
      <c r="H19" s="52"/>
      <c r="I19" s="37"/>
    </row>
    <row r="20" spans="1:10" s="13" customFormat="1" outlineLevel="1">
      <c r="A20" s="1"/>
      <c r="B20" s="1"/>
      <c r="C20" s="68">
        <v>240110</v>
      </c>
      <c r="D20" s="69" t="s">
        <v>468</v>
      </c>
      <c r="E20" s="31">
        <v>745</v>
      </c>
      <c r="F20" s="48">
        <f t="shared" ref="F20:F43" si="0">E20/(1+$E$11)</f>
        <v>745</v>
      </c>
      <c r="G20" s="31">
        <v>300</v>
      </c>
      <c r="H20" s="48">
        <f t="shared" ref="H20:H43" si="1">F20*G20</f>
        <v>223500</v>
      </c>
      <c r="I20" s="1"/>
    </row>
    <row r="21" spans="1:10" outlineLevel="1">
      <c r="C21" s="68">
        <v>240110</v>
      </c>
      <c r="D21" s="69" t="s">
        <v>467</v>
      </c>
      <c r="E21" s="31">
        <v>890</v>
      </c>
      <c r="F21" s="48">
        <f t="shared" si="0"/>
        <v>890</v>
      </c>
      <c r="G21" s="31">
        <v>190</v>
      </c>
      <c r="H21" s="48">
        <f t="shared" si="1"/>
        <v>169100</v>
      </c>
      <c r="J21" s="13"/>
    </row>
    <row r="22" spans="1:10" outlineLevel="1">
      <c r="C22" s="68">
        <v>240110</v>
      </c>
      <c r="D22" s="69" t="s">
        <v>466</v>
      </c>
      <c r="E22" s="31">
        <v>1030</v>
      </c>
      <c r="F22" s="48">
        <f t="shared" si="0"/>
        <v>1030</v>
      </c>
      <c r="G22" s="31">
        <v>40</v>
      </c>
      <c r="H22" s="48">
        <f t="shared" si="1"/>
        <v>41200</v>
      </c>
      <c r="J22" s="13"/>
    </row>
    <row r="23" spans="1:10" outlineLevel="1">
      <c r="C23" s="68">
        <v>240110</v>
      </c>
      <c r="D23" s="69" t="s">
        <v>465</v>
      </c>
      <c r="E23" s="31">
        <v>440</v>
      </c>
      <c r="F23" s="48">
        <f t="shared" si="0"/>
        <v>440</v>
      </c>
      <c r="G23" s="31">
        <v>390</v>
      </c>
      <c r="H23" s="48">
        <f t="shared" si="1"/>
        <v>171600</v>
      </c>
      <c r="J23" s="13"/>
    </row>
    <row r="24" spans="1:10" outlineLevel="1">
      <c r="C24" s="68">
        <v>240110</v>
      </c>
      <c r="D24" s="69" t="s">
        <v>464</v>
      </c>
      <c r="E24" s="31">
        <v>680</v>
      </c>
      <c r="F24" s="48">
        <f t="shared" si="0"/>
        <v>680</v>
      </c>
      <c r="G24" s="31">
        <v>140</v>
      </c>
      <c r="H24" s="48">
        <f t="shared" si="1"/>
        <v>95200</v>
      </c>
      <c r="J24" s="13"/>
    </row>
    <row r="25" spans="1:10" outlineLevel="1">
      <c r="C25" s="68">
        <v>240110</v>
      </c>
      <c r="D25" s="69" t="s">
        <v>463</v>
      </c>
      <c r="E25" s="31">
        <v>860</v>
      </c>
      <c r="F25" s="48">
        <f t="shared" si="0"/>
        <v>860</v>
      </c>
      <c r="G25" s="31">
        <v>30</v>
      </c>
      <c r="H25" s="48">
        <f t="shared" si="1"/>
        <v>25800</v>
      </c>
      <c r="J25" s="13"/>
    </row>
    <row r="26" spans="1:10" outlineLevel="1">
      <c r="C26" s="68">
        <v>240110</v>
      </c>
      <c r="D26" s="69" t="s">
        <v>462</v>
      </c>
      <c r="E26" s="31">
        <v>315</v>
      </c>
      <c r="F26" s="48">
        <f t="shared" si="0"/>
        <v>315</v>
      </c>
      <c r="G26" s="31">
        <v>125</v>
      </c>
      <c r="H26" s="48">
        <f t="shared" si="1"/>
        <v>39375</v>
      </c>
      <c r="J26" s="13"/>
    </row>
    <row r="27" spans="1:10" outlineLevel="1">
      <c r="C27" s="68">
        <v>240110</v>
      </c>
      <c r="D27" s="69" t="s">
        <v>461</v>
      </c>
      <c r="E27" s="31">
        <v>485</v>
      </c>
      <c r="F27" s="48">
        <f t="shared" si="0"/>
        <v>485</v>
      </c>
      <c r="G27" s="31">
        <v>65</v>
      </c>
      <c r="H27" s="48">
        <f t="shared" si="1"/>
        <v>31525</v>
      </c>
      <c r="J27" s="13"/>
    </row>
    <row r="28" spans="1:10" outlineLevel="1">
      <c r="C28" s="68">
        <v>240110</v>
      </c>
      <c r="D28" s="69" t="s">
        <v>460</v>
      </c>
      <c r="E28" s="31">
        <v>610</v>
      </c>
      <c r="F28" s="48">
        <f t="shared" si="0"/>
        <v>610</v>
      </c>
      <c r="G28" s="31">
        <v>15</v>
      </c>
      <c r="H28" s="48">
        <f t="shared" si="1"/>
        <v>9150</v>
      </c>
      <c r="J28" s="13"/>
    </row>
    <row r="29" spans="1:10" outlineLevel="1">
      <c r="C29" s="68">
        <v>240110</v>
      </c>
      <c r="D29" s="69" t="s">
        <v>459</v>
      </c>
      <c r="E29" s="31">
        <v>315</v>
      </c>
      <c r="F29" s="48">
        <f t="shared" si="0"/>
        <v>315</v>
      </c>
      <c r="G29" s="31">
        <v>125</v>
      </c>
      <c r="H29" s="48">
        <f t="shared" si="1"/>
        <v>39375</v>
      </c>
      <c r="J29" s="13"/>
    </row>
    <row r="30" spans="1:10" outlineLevel="1">
      <c r="C30" s="68">
        <v>240110</v>
      </c>
      <c r="D30" s="69" t="s">
        <v>458</v>
      </c>
      <c r="E30" s="31">
        <v>350</v>
      </c>
      <c r="F30" s="48">
        <f t="shared" si="0"/>
        <v>350</v>
      </c>
      <c r="G30" s="31">
        <v>45</v>
      </c>
      <c r="H30" s="48">
        <f t="shared" si="1"/>
        <v>15750</v>
      </c>
      <c r="J30" s="13"/>
    </row>
    <row r="31" spans="1:10" outlineLevel="1">
      <c r="C31" s="68">
        <v>240110</v>
      </c>
      <c r="D31" s="69" t="s">
        <v>457</v>
      </c>
      <c r="E31" s="31">
        <v>470</v>
      </c>
      <c r="F31" s="48">
        <f t="shared" si="0"/>
        <v>470</v>
      </c>
      <c r="G31" s="31">
        <v>15</v>
      </c>
      <c r="H31" s="48">
        <f t="shared" si="1"/>
        <v>7050</v>
      </c>
      <c r="J31" s="13"/>
    </row>
    <row r="32" spans="1:10" outlineLevel="1">
      <c r="C32" s="68">
        <v>240110</v>
      </c>
      <c r="D32" s="69" t="s">
        <v>456</v>
      </c>
      <c r="E32" s="31">
        <v>440</v>
      </c>
      <c r="F32" s="48">
        <f t="shared" si="0"/>
        <v>440</v>
      </c>
      <c r="G32" s="31">
        <v>113</v>
      </c>
      <c r="H32" s="48">
        <f t="shared" si="1"/>
        <v>49720</v>
      </c>
      <c r="J32" s="13"/>
    </row>
    <row r="33" spans="1:10" outlineLevel="1">
      <c r="C33" s="68">
        <v>240110</v>
      </c>
      <c r="D33" s="69" t="s">
        <v>455</v>
      </c>
      <c r="E33" s="31">
        <v>500</v>
      </c>
      <c r="F33" s="48">
        <f t="shared" si="0"/>
        <v>500</v>
      </c>
      <c r="G33" s="31">
        <v>60</v>
      </c>
      <c r="H33" s="48">
        <f t="shared" si="1"/>
        <v>30000</v>
      </c>
      <c r="J33" s="13"/>
    </row>
    <row r="34" spans="1:10" outlineLevel="1">
      <c r="C34" s="68">
        <v>240110</v>
      </c>
      <c r="D34" s="69" t="s">
        <v>454</v>
      </c>
      <c r="E34" s="31">
        <v>625</v>
      </c>
      <c r="F34" s="48">
        <f t="shared" si="0"/>
        <v>625</v>
      </c>
      <c r="G34" s="31">
        <v>11</v>
      </c>
      <c r="H34" s="48">
        <f t="shared" si="1"/>
        <v>6875</v>
      </c>
      <c r="J34" s="13"/>
    </row>
    <row r="35" spans="1:10" outlineLevel="1">
      <c r="C35" s="68">
        <v>240110</v>
      </c>
      <c r="D35" s="69" t="s">
        <v>453</v>
      </c>
      <c r="E35" s="31">
        <v>315</v>
      </c>
      <c r="F35" s="48">
        <f t="shared" si="0"/>
        <v>315</v>
      </c>
      <c r="G35" s="31">
        <v>65</v>
      </c>
      <c r="H35" s="48">
        <f t="shared" si="1"/>
        <v>20475</v>
      </c>
      <c r="J35" s="13"/>
    </row>
    <row r="36" spans="1:10" outlineLevel="1">
      <c r="C36" s="68">
        <v>240110</v>
      </c>
      <c r="D36" s="69" t="s">
        <v>452</v>
      </c>
      <c r="E36" s="31">
        <v>350</v>
      </c>
      <c r="F36" s="48">
        <f t="shared" si="0"/>
        <v>350</v>
      </c>
      <c r="G36" s="31">
        <v>23</v>
      </c>
      <c r="H36" s="48">
        <f t="shared" si="1"/>
        <v>8050</v>
      </c>
      <c r="J36" s="13"/>
    </row>
    <row r="37" spans="1:10" outlineLevel="1">
      <c r="C37" s="68">
        <v>240110</v>
      </c>
      <c r="D37" s="69" t="s">
        <v>451</v>
      </c>
      <c r="E37" s="31">
        <v>470</v>
      </c>
      <c r="F37" s="48">
        <f t="shared" si="0"/>
        <v>470</v>
      </c>
      <c r="G37" s="31">
        <v>18</v>
      </c>
      <c r="H37" s="48">
        <f t="shared" si="1"/>
        <v>8460</v>
      </c>
      <c r="J37" s="13"/>
    </row>
    <row r="38" spans="1:10" outlineLevel="1">
      <c r="C38" s="68">
        <v>240110</v>
      </c>
      <c r="D38" s="69" t="s">
        <v>450</v>
      </c>
      <c r="E38" s="31">
        <v>0</v>
      </c>
      <c r="F38" s="48">
        <f t="shared" si="0"/>
        <v>0</v>
      </c>
      <c r="G38" s="31">
        <v>0</v>
      </c>
      <c r="H38" s="48">
        <f t="shared" si="1"/>
        <v>0</v>
      </c>
      <c r="J38" s="13"/>
    </row>
    <row r="39" spans="1:10" outlineLevel="1">
      <c r="C39" s="68">
        <v>240110</v>
      </c>
      <c r="D39" s="69" t="s">
        <v>449</v>
      </c>
      <c r="E39" s="31">
        <v>0</v>
      </c>
      <c r="F39" s="48">
        <f t="shared" si="0"/>
        <v>0</v>
      </c>
      <c r="G39" s="31">
        <v>10</v>
      </c>
      <c r="H39" s="48">
        <f t="shared" si="1"/>
        <v>0</v>
      </c>
      <c r="J39" s="13"/>
    </row>
    <row r="40" spans="1:10" outlineLevel="1">
      <c r="C40" s="68">
        <v>240110</v>
      </c>
      <c r="D40" s="69" t="s">
        <v>448</v>
      </c>
      <c r="E40" s="31">
        <v>0</v>
      </c>
      <c r="F40" s="48">
        <f t="shared" si="0"/>
        <v>0</v>
      </c>
      <c r="G40" s="31">
        <v>60</v>
      </c>
      <c r="H40" s="48">
        <f t="shared" si="1"/>
        <v>0</v>
      </c>
      <c r="J40" s="13"/>
    </row>
    <row r="41" spans="1:10" outlineLevel="1">
      <c r="C41" s="68">
        <v>240110</v>
      </c>
      <c r="D41" s="69" t="s">
        <v>447</v>
      </c>
      <c r="E41" s="31">
        <v>0</v>
      </c>
      <c r="F41" s="48">
        <f t="shared" si="0"/>
        <v>0</v>
      </c>
      <c r="G41" s="31">
        <v>40</v>
      </c>
      <c r="H41" s="48">
        <f t="shared" si="1"/>
        <v>0</v>
      </c>
      <c r="J41" s="13"/>
    </row>
    <row r="42" spans="1:10" outlineLevel="1">
      <c r="C42" s="68">
        <v>240110</v>
      </c>
      <c r="D42" s="47" t="s">
        <v>446</v>
      </c>
      <c r="E42" s="31">
        <v>0</v>
      </c>
      <c r="F42" s="48">
        <f t="shared" si="0"/>
        <v>0</v>
      </c>
      <c r="G42" s="31">
        <v>10</v>
      </c>
      <c r="H42" s="48">
        <f t="shared" si="1"/>
        <v>0</v>
      </c>
      <c r="J42" s="13"/>
    </row>
    <row r="43" spans="1:10" outlineLevel="1">
      <c r="C43" s="68">
        <v>240110</v>
      </c>
      <c r="D43" s="47" t="s">
        <v>445</v>
      </c>
      <c r="E43" s="31">
        <v>0</v>
      </c>
      <c r="F43" s="48">
        <f t="shared" si="0"/>
        <v>0</v>
      </c>
      <c r="G43" s="31">
        <v>110</v>
      </c>
      <c r="H43" s="48">
        <f t="shared" si="1"/>
        <v>0</v>
      </c>
      <c r="J43" s="13"/>
    </row>
    <row r="44" spans="1:10" ht="15.6">
      <c r="A44" s="11"/>
      <c r="B44" s="11">
        <v>1</v>
      </c>
      <c r="C44" s="24"/>
      <c r="D44" s="23" t="s">
        <v>444</v>
      </c>
      <c r="E44" s="22"/>
      <c r="F44" s="22"/>
      <c r="G44" s="21">
        <f>SUM(G20:G43)</f>
        <v>2000</v>
      </c>
      <c r="H44" s="21">
        <f>SUM(H20:H43)</f>
        <v>992205</v>
      </c>
      <c r="I44" s="11"/>
    </row>
    <row r="45" spans="1:10" s="11" customFormat="1" ht="19.5" customHeight="1" outlineLevel="1">
      <c r="C45" s="36"/>
      <c r="D45" s="35" t="s">
        <v>443</v>
      </c>
      <c r="E45" s="34"/>
      <c r="F45" s="34"/>
      <c r="G45" s="34"/>
      <c r="H45" s="34"/>
      <c r="I45" s="37"/>
    </row>
    <row r="46" spans="1:10" s="11" customFormat="1" ht="15.6" outlineLevel="1">
      <c r="A46" s="1"/>
      <c r="B46" s="1"/>
      <c r="C46" s="68">
        <v>240145</v>
      </c>
      <c r="D46" s="47" t="s">
        <v>442</v>
      </c>
      <c r="E46" s="31">
        <v>60</v>
      </c>
      <c r="F46" s="48">
        <f>E46/(1+$E$12)</f>
        <v>60</v>
      </c>
      <c r="G46" s="31">
        <v>350</v>
      </c>
      <c r="H46" s="48">
        <f>F46*G46</f>
        <v>21000</v>
      </c>
      <c r="I46" s="1"/>
    </row>
    <row r="47" spans="1:10" outlineLevel="1">
      <c r="C47" s="68">
        <v>240145</v>
      </c>
      <c r="D47" s="47" t="s">
        <v>441</v>
      </c>
      <c r="E47" s="31">
        <v>40</v>
      </c>
      <c r="F47" s="48">
        <f>E47/(1+$E$12)</f>
        <v>40</v>
      </c>
      <c r="G47" s="31">
        <v>150</v>
      </c>
      <c r="H47" s="48">
        <f>F47*G47</f>
        <v>6000</v>
      </c>
      <c r="J47" s="13"/>
    </row>
    <row r="48" spans="1:10" ht="15.6">
      <c r="A48" s="11"/>
      <c r="B48" s="11">
        <v>1</v>
      </c>
      <c r="C48" s="24"/>
      <c r="D48" s="23" t="s">
        <v>440</v>
      </c>
      <c r="E48" s="22"/>
      <c r="F48" s="22"/>
      <c r="G48" s="21">
        <f>SUM(G46:G47)</f>
        <v>500</v>
      </c>
      <c r="H48" s="21">
        <f>SUM(H46:H47)</f>
        <v>27000</v>
      </c>
      <c r="I48" s="11"/>
      <c r="J48" s="13"/>
    </row>
    <row r="49" spans="1:10" s="11" customFormat="1" ht="19.5" customHeight="1" outlineLevel="1">
      <c r="C49" s="36"/>
      <c r="D49" s="35" t="s">
        <v>439</v>
      </c>
      <c r="E49" s="34"/>
      <c r="F49" s="34"/>
      <c r="G49" s="34"/>
      <c r="H49" s="34"/>
      <c r="I49" s="37"/>
      <c r="J49" s="13"/>
    </row>
    <row r="50" spans="1:10" s="11" customFormat="1" ht="15.6" outlineLevel="1">
      <c r="A50" s="1"/>
      <c r="B50" s="1"/>
      <c r="C50" s="68">
        <v>240140</v>
      </c>
      <c r="D50" s="47" t="s">
        <v>438</v>
      </c>
      <c r="E50" s="31">
        <v>100</v>
      </c>
      <c r="F50" s="48">
        <f>E50/(1+$E$13)</f>
        <v>100</v>
      </c>
      <c r="G50" s="31">
        <v>450</v>
      </c>
      <c r="H50" s="48">
        <f>F50*G50</f>
        <v>45000</v>
      </c>
      <c r="I50" s="1"/>
      <c r="J50" s="13"/>
    </row>
    <row r="51" spans="1:10" ht="15.6">
      <c r="A51" s="11"/>
      <c r="B51" s="11">
        <v>1</v>
      </c>
      <c r="C51" s="24"/>
      <c r="D51" s="23" t="s">
        <v>437</v>
      </c>
      <c r="E51" s="22"/>
      <c r="F51" s="22"/>
      <c r="G51" s="21">
        <f>SUM(G50:G50)</f>
        <v>450</v>
      </c>
      <c r="H51" s="21">
        <f>SUM(H50:H50)</f>
        <v>45000</v>
      </c>
      <c r="I51" s="11"/>
      <c r="J51" s="13"/>
    </row>
    <row r="52" spans="1:10" s="11" customFormat="1" ht="19.5" customHeight="1" outlineLevel="1">
      <c r="C52" s="36"/>
      <c r="D52" s="35" t="s">
        <v>436</v>
      </c>
      <c r="E52" s="34"/>
      <c r="F52" s="34"/>
      <c r="G52" s="34"/>
      <c r="H52" s="34"/>
      <c r="I52" s="37"/>
      <c r="J52" s="13"/>
    </row>
    <row r="53" spans="1:10" s="11" customFormat="1" ht="15.6" outlineLevel="1">
      <c r="A53" s="1"/>
      <c r="B53" s="1"/>
      <c r="C53" s="68">
        <v>240130</v>
      </c>
      <c r="D53" s="47" t="s">
        <v>435</v>
      </c>
      <c r="E53" s="51"/>
      <c r="F53" s="50"/>
      <c r="G53" s="51"/>
      <c r="H53" s="99">
        <v>140000</v>
      </c>
      <c r="I53" s="1"/>
      <c r="J53" s="13"/>
    </row>
    <row r="54" spans="1:10" outlineLevel="1">
      <c r="C54" s="68">
        <v>240120</v>
      </c>
      <c r="D54" s="47" t="s">
        <v>434</v>
      </c>
      <c r="E54" s="28"/>
      <c r="F54" s="50"/>
      <c r="G54" s="51"/>
      <c r="H54" s="99">
        <v>60000</v>
      </c>
      <c r="J54" s="13"/>
    </row>
    <row r="55" spans="1:10" ht="15.6">
      <c r="A55" s="11"/>
      <c r="B55" s="11">
        <v>1</v>
      </c>
      <c r="C55" s="24"/>
      <c r="D55" s="23" t="s">
        <v>433</v>
      </c>
      <c r="E55" s="22"/>
      <c r="F55" s="22"/>
      <c r="G55" s="21"/>
      <c r="H55" s="21">
        <f>SUM(H53:H54)</f>
        <v>200000</v>
      </c>
      <c r="I55" s="11"/>
      <c r="J55" s="13"/>
    </row>
    <row r="56" spans="1:10" s="11" customFormat="1" ht="19.5" customHeight="1" outlineLevel="1">
      <c r="C56" s="36"/>
      <c r="D56" s="35" t="s">
        <v>432</v>
      </c>
      <c r="E56" s="38"/>
      <c r="F56" s="39"/>
      <c r="G56" s="38"/>
      <c r="H56" s="52"/>
      <c r="I56" s="37"/>
      <c r="J56" s="13"/>
    </row>
    <row r="57" spans="1:10" s="11" customFormat="1" ht="15.6" outlineLevel="1">
      <c r="C57" s="30">
        <v>240160</v>
      </c>
      <c r="D57" s="47" t="s">
        <v>431</v>
      </c>
      <c r="E57" s="67"/>
      <c r="F57" s="66"/>
      <c r="G57" s="65"/>
      <c r="H57" s="99">
        <v>55000</v>
      </c>
      <c r="I57" s="37"/>
      <c r="J57" s="13"/>
    </row>
    <row r="58" spans="1:10" s="11" customFormat="1" ht="15.6" outlineLevel="1">
      <c r="C58" s="30">
        <v>240160</v>
      </c>
      <c r="D58" s="47" t="s">
        <v>430</v>
      </c>
      <c r="E58" s="67"/>
      <c r="F58" s="66"/>
      <c r="G58" s="65"/>
      <c r="H58" s="99">
        <v>0</v>
      </c>
      <c r="I58" s="37"/>
      <c r="J58" s="13"/>
    </row>
    <row r="59" spans="1:10" ht="15.6">
      <c r="A59" s="11"/>
      <c r="B59" s="11">
        <v>1</v>
      </c>
      <c r="C59" s="24"/>
      <c r="D59" s="23" t="s">
        <v>429</v>
      </c>
      <c r="E59" s="27"/>
      <c r="F59" s="26"/>
      <c r="G59" s="25"/>
      <c r="H59" s="21">
        <f>SUM(H57:H58)</f>
        <v>55000</v>
      </c>
      <c r="I59" s="37"/>
      <c r="J59" s="13"/>
    </row>
    <row r="60" spans="1:10" s="11" customFormat="1" ht="18">
      <c r="A60" s="10"/>
      <c r="B60" s="10"/>
      <c r="C60" s="45"/>
      <c r="D60" s="45" t="s">
        <v>428</v>
      </c>
      <c r="E60" s="45"/>
      <c r="F60" s="64"/>
      <c r="G60" s="45"/>
      <c r="H60" s="44">
        <f>SUMIF(B20:B59,"1",H20:H59)</f>
        <v>1319205</v>
      </c>
      <c r="I60" s="10"/>
      <c r="J60" s="13"/>
    </row>
    <row r="61" spans="1:10" s="10" customFormat="1" ht="18">
      <c r="A61" s="1"/>
      <c r="B61" s="1"/>
      <c r="C61" s="1"/>
      <c r="D61" s="1"/>
      <c r="E61" s="1"/>
      <c r="F61" s="4"/>
      <c r="G61" s="1"/>
      <c r="H61" s="3"/>
      <c r="I61" s="1"/>
      <c r="J61" s="13"/>
    </row>
    <row r="62" spans="1:10" ht="26.25" customHeight="1">
      <c r="C62" s="102" t="s">
        <v>427</v>
      </c>
      <c r="D62" s="103"/>
      <c r="E62" s="103"/>
      <c r="F62" s="103"/>
      <c r="G62" s="103"/>
      <c r="H62" s="104"/>
      <c r="J62" s="13"/>
    </row>
    <row r="63" spans="1:10" s="11" customFormat="1" ht="19.5" customHeight="1" outlineLevel="1">
      <c r="C63" s="36"/>
      <c r="D63" s="35" t="s">
        <v>426</v>
      </c>
      <c r="E63" s="38"/>
      <c r="F63" s="39"/>
      <c r="G63" s="38"/>
      <c r="H63" s="52"/>
      <c r="I63" s="37"/>
      <c r="J63" s="13"/>
    </row>
    <row r="64" spans="1:10" outlineLevel="1">
      <c r="C64" s="30">
        <v>155101</v>
      </c>
      <c r="D64" s="47" t="s">
        <v>425</v>
      </c>
      <c r="E64" s="51"/>
      <c r="F64" s="51"/>
      <c r="G64" s="51"/>
      <c r="H64" s="31">
        <v>9000</v>
      </c>
      <c r="J64" s="13"/>
    </row>
    <row r="65" spans="3:10" outlineLevel="1">
      <c r="C65" s="30">
        <v>155103</v>
      </c>
      <c r="D65" s="47" t="s">
        <v>424</v>
      </c>
      <c r="E65" s="51"/>
      <c r="F65" s="51"/>
      <c r="G65" s="51"/>
      <c r="H65" s="31">
        <v>2500</v>
      </c>
      <c r="J65" s="13"/>
    </row>
    <row r="66" spans="3:10" outlineLevel="1">
      <c r="C66" s="30">
        <v>155104</v>
      </c>
      <c r="D66" s="29" t="s">
        <v>423</v>
      </c>
      <c r="E66" s="51"/>
      <c r="F66" s="51"/>
      <c r="G66" s="51"/>
      <c r="H66" s="31">
        <v>0</v>
      </c>
      <c r="J66" s="13"/>
    </row>
    <row r="67" spans="3:10" outlineLevel="1">
      <c r="C67" s="30">
        <v>155105</v>
      </c>
      <c r="D67" s="29" t="s">
        <v>422</v>
      </c>
      <c r="E67" s="51"/>
      <c r="F67" s="51"/>
      <c r="G67" s="51"/>
      <c r="H67" s="31">
        <v>8000</v>
      </c>
      <c r="J67" s="13"/>
    </row>
    <row r="68" spans="3:10" outlineLevel="1">
      <c r="C68" s="30">
        <v>155107</v>
      </c>
      <c r="D68" s="29" t="s">
        <v>421</v>
      </c>
      <c r="E68" s="51"/>
      <c r="F68" s="51"/>
      <c r="G68" s="51"/>
      <c r="H68" s="31">
        <v>4500</v>
      </c>
      <c r="I68" s="63"/>
      <c r="J68" s="13"/>
    </row>
    <row r="69" spans="3:10" outlineLevel="1">
      <c r="C69" s="30">
        <v>155110</v>
      </c>
      <c r="D69" s="47" t="s">
        <v>420</v>
      </c>
      <c r="E69" s="51"/>
      <c r="F69" s="51"/>
      <c r="G69" s="51"/>
      <c r="H69" s="31"/>
      <c r="I69" s="63"/>
      <c r="J69" s="13"/>
    </row>
    <row r="70" spans="3:10" outlineLevel="1">
      <c r="C70" s="30">
        <v>155112</v>
      </c>
      <c r="D70" s="47" t="s">
        <v>419</v>
      </c>
      <c r="E70" s="51"/>
      <c r="F70" s="51"/>
      <c r="G70" s="51"/>
      <c r="H70" s="31">
        <v>2900</v>
      </c>
      <c r="I70" s="63"/>
      <c r="J70" s="13"/>
    </row>
    <row r="71" spans="3:10" outlineLevel="1">
      <c r="C71" s="30">
        <v>155113</v>
      </c>
      <c r="D71" s="47" t="s">
        <v>418</v>
      </c>
      <c r="E71" s="51"/>
      <c r="F71" s="51"/>
      <c r="G71" s="51"/>
      <c r="H71" s="31">
        <v>750</v>
      </c>
      <c r="I71" s="63"/>
      <c r="J71" s="13"/>
    </row>
    <row r="72" spans="3:10" outlineLevel="1">
      <c r="C72" s="30">
        <v>155114</v>
      </c>
      <c r="D72" s="47" t="s">
        <v>417</v>
      </c>
      <c r="E72" s="51"/>
      <c r="F72" s="51"/>
      <c r="G72" s="51"/>
      <c r="H72" s="31">
        <v>0</v>
      </c>
      <c r="I72" s="63"/>
      <c r="J72" s="13"/>
    </row>
    <row r="73" spans="3:10" outlineLevel="1">
      <c r="C73" s="46">
        <v>155115</v>
      </c>
      <c r="D73" s="47" t="s">
        <v>416</v>
      </c>
      <c r="E73" s="51"/>
      <c r="F73" s="51"/>
      <c r="G73" s="51"/>
      <c r="H73" s="31">
        <v>1500</v>
      </c>
      <c r="I73" s="63"/>
      <c r="J73" s="13"/>
    </row>
    <row r="74" spans="3:10" outlineLevel="1">
      <c r="C74" s="46" t="s">
        <v>415</v>
      </c>
      <c r="D74" s="47" t="s">
        <v>414</v>
      </c>
      <c r="E74" s="51"/>
      <c r="F74" s="51"/>
      <c r="G74" s="51"/>
      <c r="H74" s="31">
        <v>9000</v>
      </c>
      <c r="I74" s="63"/>
      <c r="J74" s="13"/>
    </row>
    <row r="75" spans="3:10" outlineLevel="1">
      <c r="C75" s="46">
        <v>155118</v>
      </c>
      <c r="D75" s="47" t="s">
        <v>413</v>
      </c>
      <c r="E75" s="51"/>
      <c r="F75" s="51"/>
      <c r="G75" s="51"/>
      <c r="H75" s="31">
        <v>12000</v>
      </c>
      <c r="I75" s="63"/>
      <c r="J75" s="13"/>
    </row>
    <row r="76" spans="3:10" outlineLevel="1">
      <c r="C76" s="46">
        <v>155121</v>
      </c>
      <c r="D76" s="47" t="s">
        <v>412</v>
      </c>
      <c r="E76" s="51"/>
      <c r="F76" s="51"/>
      <c r="G76" s="51"/>
      <c r="H76" s="31">
        <v>7500</v>
      </c>
      <c r="I76" s="63"/>
      <c r="J76" s="13"/>
    </row>
    <row r="77" spans="3:10" outlineLevel="1">
      <c r="C77" s="46">
        <v>155122</v>
      </c>
      <c r="D77" s="47" t="s">
        <v>411</v>
      </c>
      <c r="E77" s="51"/>
      <c r="F77" s="51"/>
      <c r="G77" s="51"/>
      <c r="H77" s="31">
        <v>1200</v>
      </c>
      <c r="I77" s="63"/>
      <c r="J77" s="13"/>
    </row>
    <row r="78" spans="3:10" outlineLevel="1">
      <c r="C78" s="46">
        <v>155123</v>
      </c>
      <c r="D78" s="47" t="s">
        <v>410</v>
      </c>
      <c r="E78" s="51"/>
      <c r="F78" s="51"/>
      <c r="G78" s="51"/>
      <c r="H78" s="31">
        <v>4500</v>
      </c>
      <c r="I78" s="63"/>
      <c r="J78" s="13"/>
    </row>
    <row r="79" spans="3:10" outlineLevel="1">
      <c r="C79" s="46">
        <v>155124</v>
      </c>
      <c r="D79" s="47" t="s">
        <v>409</v>
      </c>
      <c r="E79" s="51"/>
      <c r="F79" s="51"/>
      <c r="G79" s="51"/>
      <c r="H79" s="31">
        <v>1900</v>
      </c>
      <c r="I79" s="63"/>
      <c r="J79" s="13"/>
    </row>
    <row r="80" spans="3:10" outlineLevel="1">
      <c r="C80" s="46">
        <v>155125</v>
      </c>
      <c r="D80" s="47" t="s">
        <v>408</v>
      </c>
      <c r="E80" s="51"/>
      <c r="F80" s="51"/>
      <c r="G80" s="51"/>
      <c r="H80" s="31">
        <v>0</v>
      </c>
      <c r="I80" s="63"/>
      <c r="J80" s="13"/>
    </row>
    <row r="81" spans="1:10" outlineLevel="1">
      <c r="C81" s="46">
        <v>155126</v>
      </c>
      <c r="D81" s="47" t="s">
        <v>407</v>
      </c>
      <c r="E81" s="51"/>
      <c r="F81" s="51"/>
      <c r="G81" s="51"/>
      <c r="H81" s="31">
        <v>0</v>
      </c>
      <c r="I81" s="63"/>
      <c r="J81" s="13"/>
    </row>
    <row r="82" spans="1:10" outlineLevel="1">
      <c r="C82" s="46">
        <v>155127</v>
      </c>
      <c r="D82" s="47" t="s">
        <v>406</v>
      </c>
      <c r="E82" s="51"/>
      <c r="F82" s="51"/>
      <c r="G82" s="51"/>
      <c r="H82" s="31">
        <v>0</v>
      </c>
      <c r="I82" s="63"/>
      <c r="J82" s="13"/>
    </row>
    <row r="83" spans="1:10" outlineLevel="1">
      <c r="C83" s="46">
        <v>155128</v>
      </c>
      <c r="D83" s="47" t="s">
        <v>405</v>
      </c>
      <c r="E83" s="51"/>
      <c r="F83" s="51"/>
      <c r="G83" s="51"/>
      <c r="H83" s="31">
        <v>0</v>
      </c>
      <c r="I83" s="63"/>
      <c r="J83" s="13"/>
    </row>
    <row r="84" spans="1:10" outlineLevel="1">
      <c r="C84" s="46">
        <v>155129</v>
      </c>
      <c r="D84" s="47" t="s">
        <v>404</v>
      </c>
      <c r="E84" s="51"/>
      <c r="F84" s="51"/>
      <c r="G84" s="51"/>
      <c r="H84" s="31">
        <v>650</v>
      </c>
      <c r="I84" s="63"/>
      <c r="J84" s="13"/>
    </row>
    <row r="85" spans="1:10" outlineLevel="1">
      <c r="C85" s="46">
        <v>155130</v>
      </c>
      <c r="D85" s="47" t="s">
        <v>403</v>
      </c>
      <c r="E85" s="51"/>
      <c r="F85" s="51"/>
      <c r="G85" s="51"/>
      <c r="H85" s="31">
        <v>1000</v>
      </c>
      <c r="I85" s="63"/>
      <c r="J85" s="13"/>
    </row>
    <row r="86" spans="1:10" outlineLevel="1">
      <c r="C86" s="46">
        <v>155131</v>
      </c>
      <c r="D86" s="47" t="s">
        <v>402</v>
      </c>
      <c r="E86" s="51"/>
      <c r="F86" s="51"/>
      <c r="G86" s="51"/>
      <c r="H86" s="31">
        <v>950</v>
      </c>
      <c r="I86" s="63"/>
      <c r="J86" s="13"/>
    </row>
    <row r="87" spans="1:10" outlineLevel="1">
      <c r="C87" s="46">
        <v>155132</v>
      </c>
      <c r="D87" s="47" t="s">
        <v>401</v>
      </c>
      <c r="E87" s="51"/>
      <c r="F87" s="51"/>
      <c r="G87" s="51"/>
      <c r="H87" s="31">
        <v>0</v>
      </c>
      <c r="I87" s="63"/>
      <c r="J87" s="13"/>
    </row>
    <row r="88" spans="1:10" outlineLevel="1">
      <c r="C88" s="46">
        <v>155133</v>
      </c>
      <c r="D88" s="47" t="s">
        <v>400</v>
      </c>
      <c r="E88" s="51"/>
      <c r="F88" s="51"/>
      <c r="G88" s="51"/>
      <c r="H88" s="31">
        <v>0</v>
      </c>
      <c r="I88" s="63"/>
      <c r="J88" s="13"/>
    </row>
    <row r="89" spans="1:10" outlineLevel="1">
      <c r="C89" s="46">
        <v>155134</v>
      </c>
      <c r="D89" s="47" t="s">
        <v>399</v>
      </c>
      <c r="E89" s="51"/>
      <c r="F89" s="51"/>
      <c r="G89" s="51"/>
      <c r="H89" s="31">
        <v>0</v>
      </c>
      <c r="I89" s="63"/>
      <c r="J89" s="13"/>
    </row>
    <row r="90" spans="1:10" outlineLevel="1">
      <c r="C90" s="46">
        <v>155135</v>
      </c>
      <c r="D90" s="47" t="s">
        <v>398</v>
      </c>
      <c r="E90" s="51"/>
      <c r="F90" s="51"/>
      <c r="G90" s="51"/>
      <c r="H90" s="31">
        <v>0</v>
      </c>
      <c r="I90" s="63"/>
      <c r="J90" s="13"/>
    </row>
    <row r="91" spans="1:10" outlineLevel="1">
      <c r="C91" s="30">
        <v>155190</v>
      </c>
      <c r="D91" s="47" t="s">
        <v>397</v>
      </c>
      <c r="E91" s="51"/>
      <c r="F91" s="51"/>
      <c r="G91" s="51"/>
      <c r="H91" s="31">
        <v>1000</v>
      </c>
      <c r="I91" s="63"/>
      <c r="J91" s="13"/>
    </row>
    <row r="92" spans="1:10" ht="15.6">
      <c r="A92" s="11"/>
      <c r="B92" s="11">
        <v>1</v>
      </c>
      <c r="C92" s="24"/>
      <c r="D92" s="23" t="s">
        <v>396</v>
      </c>
      <c r="E92" s="22"/>
      <c r="F92" s="22"/>
      <c r="G92" s="21"/>
      <c r="H92" s="21">
        <f>SUM(H64:H91)</f>
        <v>68850</v>
      </c>
      <c r="I92" s="11"/>
      <c r="J92" s="13"/>
    </row>
    <row r="93" spans="1:10" s="11" customFormat="1" ht="19.5" customHeight="1" outlineLevel="1">
      <c r="C93" s="36"/>
      <c r="D93" s="35" t="s">
        <v>395</v>
      </c>
      <c r="E93" s="34"/>
      <c r="F93" s="34"/>
      <c r="G93" s="34"/>
      <c r="H93" s="34"/>
      <c r="I93" s="37"/>
      <c r="J93" s="13"/>
    </row>
    <row r="94" spans="1:10" outlineLevel="1">
      <c r="C94" s="30">
        <v>155200</v>
      </c>
      <c r="D94" s="47" t="s">
        <v>394</v>
      </c>
      <c r="E94" s="61"/>
      <c r="F94" s="62"/>
      <c r="G94" s="61"/>
      <c r="H94" s="99">
        <v>15500</v>
      </c>
      <c r="I94" s="60"/>
      <c r="J94" s="13"/>
    </row>
    <row r="95" spans="1:10" outlineLevel="1">
      <c r="C95" s="30">
        <v>155202</v>
      </c>
      <c r="D95" s="47" t="s">
        <v>393</v>
      </c>
      <c r="E95" s="61"/>
      <c r="F95" s="62"/>
      <c r="G95" s="61"/>
      <c r="H95" s="99">
        <v>50000</v>
      </c>
      <c r="I95" s="60"/>
      <c r="J95" s="13"/>
    </row>
    <row r="96" spans="1:10" ht="15.6">
      <c r="A96" s="11"/>
      <c r="B96" s="11">
        <v>1</v>
      </c>
      <c r="C96" s="24"/>
      <c r="D96" s="23" t="s">
        <v>392</v>
      </c>
      <c r="E96" s="22"/>
      <c r="F96" s="22"/>
      <c r="G96" s="21"/>
      <c r="H96" s="21">
        <f>SUM(H94:H95)</f>
        <v>65500</v>
      </c>
      <c r="I96" s="11"/>
      <c r="J96" s="13"/>
    </row>
    <row r="97" spans="1:36" s="11" customFormat="1" ht="19.5" customHeight="1" outlineLevel="1">
      <c r="C97" s="36"/>
      <c r="D97" s="35" t="s">
        <v>391</v>
      </c>
      <c r="E97" s="34"/>
      <c r="F97" s="34"/>
      <c r="G97" s="34"/>
      <c r="H97" s="34"/>
      <c r="I97" s="37"/>
      <c r="J97" s="13"/>
    </row>
    <row r="98" spans="1:36" outlineLevel="1">
      <c r="C98" s="30">
        <v>155300</v>
      </c>
      <c r="D98" s="47" t="s">
        <v>390</v>
      </c>
      <c r="E98" s="51"/>
      <c r="F98" s="51"/>
      <c r="G98" s="51"/>
      <c r="H98" s="31">
        <v>5000</v>
      </c>
      <c r="J98" s="13"/>
    </row>
    <row r="99" spans="1:36" outlineLevel="1">
      <c r="C99" s="30">
        <v>155301</v>
      </c>
      <c r="D99" s="47" t="s">
        <v>389</v>
      </c>
      <c r="E99" s="51"/>
      <c r="F99" s="51"/>
      <c r="G99" s="51"/>
      <c r="H99" s="31">
        <v>13000</v>
      </c>
      <c r="J99" s="13"/>
    </row>
    <row r="100" spans="1:36" outlineLevel="1">
      <c r="C100" s="30">
        <v>155302</v>
      </c>
      <c r="D100" s="47" t="s">
        <v>388</v>
      </c>
      <c r="E100" s="51"/>
      <c r="F100" s="51"/>
      <c r="G100" s="51"/>
      <c r="H100" s="31">
        <v>1000</v>
      </c>
      <c r="J100" s="13"/>
    </row>
    <row r="101" spans="1:36" outlineLevel="1">
      <c r="C101" s="30">
        <v>155305</v>
      </c>
      <c r="D101" s="47" t="s">
        <v>387</v>
      </c>
      <c r="E101" s="31">
        <v>6</v>
      </c>
      <c r="F101" s="51"/>
      <c r="G101" s="31">
        <f>G44+150</f>
        <v>2150</v>
      </c>
      <c r="H101" s="48">
        <f>E101*G101</f>
        <v>12900</v>
      </c>
      <c r="J101" s="13"/>
      <c r="AE101" s="2"/>
      <c r="AI101" s="1"/>
      <c r="AJ101" s="1"/>
    </row>
    <row r="102" spans="1:36" outlineLevel="1">
      <c r="C102" s="30">
        <v>155306</v>
      </c>
      <c r="D102" s="47" t="s">
        <v>386</v>
      </c>
      <c r="E102" s="51"/>
      <c r="F102" s="51"/>
      <c r="G102" s="51"/>
      <c r="H102" s="31">
        <v>0</v>
      </c>
      <c r="J102" s="13"/>
      <c r="AE102" s="2"/>
      <c r="AI102" s="1"/>
      <c r="AJ102" s="1"/>
    </row>
    <row r="103" spans="1:36" outlineLevel="1">
      <c r="C103" s="30">
        <v>155307</v>
      </c>
      <c r="D103" s="47" t="s">
        <v>385</v>
      </c>
      <c r="E103" s="51"/>
      <c r="F103" s="51"/>
      <c r="G103" s="51"/>
      <c r="H103" s="31">
        <v>500</v>
      </c>
      <c r="J103" s="13"/>
      <c r="AE103" s="2"/>
      <c r="AI103" s="1"/>
      <c r="AJ103" s="1"/>
    </row>
    <row r="104" spans="1:36" outlineLevel="1">
      <c r="C104" s="30">
        <v>155311</v>
      </c>
      <c r="D104" s="47" t="s">
        <v>384</v>
      </c>
      <c r="E104" s="31">
        <v>4</v>
      </c>
      <c r="F104" s="50"/>
      <c r="G104" s="31">
        <f>G44+150</f>
        <v>2150</v>
      </c>
      <c r="H104" s="48">
        <f>E104*G104</f>
        <v>8600</v>
      </c>
      <c r="J104" s="13"/>
      <c r="AE104" s="2"/>
      <c r="AI104" s="1"/>
      <c r="AJ104" s="1"/>
    </row>
    <row r="105" spans="1:36" outlineLevel="1">
      <c r="C105" s="30">
        <v>155312</v>
      </c>
      <c r="D105" s="47" t="s">
        <v>383</v>
      </c>
      <c r="E105" s="51"/>
      <c r="F105" s="51"/>
      <c r="G105" s="51"/>
      <c r="H105" s="31">
        <v>500</v>
      </c>
      <c r="J105" s="13"/>
      <c r="AE105" s="2"/>
      <c r="AI105" s="1"/>
      <c r="AJ105" s="1"/>
    </row>
    <row r="106" spans="1:36" ht="15.6">
      <c r="A106" s="11"/>
      <c r="B106" s="11">
        <v>1</v>
      </c>
      <c r="C106" s="24"/>
      <c r="D106" s="23" t="s">
        <v>382</v>
      </c>
      <c r="E106" s="22"/>
      <c r="F106" s="22"/>
      <c r="G106" s="21"/>
      <c r="H106" s="21">
        <f>SUM(H98:H105)</f>
        <v>41500</v>
      </c>
      <c r="I106" s="11"/>
      <c r="J106" s="13"/>
    </row>
    <row r="107" spans="1:36" s="11" customFormat="1" ht="19.5" customHeight="1" outlineLevel="1">
      <c r="C107" s="36"/>
      <c r="D107" s="35" t="s">
        <v>381</v>
      </c>
      <c r="E107" s="34"/>
      <c r="F107" s="34"/>
      <c r="G107" s="34"/>
      <c r="H107" s="34"/>
      <c r="I107" s="37"/>
      <c r="J107" s="13"/>
    </row>
    <row r="108" spans="1:36" outlineLevel="1">
      <c r="C108" s="30">
        <v>155353</v>
      </c>
      <c r="D108" s="29" t="s">
        <v>381</v>
      </c>
      <c r="E108" s="28"/>
      <c r="F108" s="28"/>
      <c r="G108" s="28"/>
      <c r="H108" s="31">
        <v>25000</v>
      </c>
      <c r="J108" s="13"/>
      <c r="AE108" s="2"/>
      <c r="AI108" s="1"/>
      <c r="AJ108" s="1"/>
    </row>
    <row r="109" spans="1:36" outlineLevel="1">
      <c r="C109" s="30">
        <v>155912</v>
      </c>
      <c r="D109" s="29" t="s">
        <v>380</v>
      </c>
      <c r="E109" s="28"/>
      <c r="F109" s="28"/>
      <c r="G109" s="28"/>
      <c r="H109" s="31">
        <v>0</v>
      </c>
      <c r="J109" s="13"/>
      <c r="AE109" s="2"/>
      <c r="AI109" s="1"/>
      <c r="AJ109" s="1"/>
    </row>
    <row r="110" spans="1:36" outlineLevel="1">
      <c r="C110" s="46">
        <v>155934</v>
      </c>
      <c r="D110" s="29" t="s">
        <v>379</v>
      </c>
      <c r="E110" s="28"/>
      <c r="F110" s="28"/>
      <c r="G110" s="28"/>
      <c r="H110" s="31">
        <v>0</v>
      </c>
      <c r="J110" s="13"/>
      <c r="AE110" s="2"/>
      <c r="AI110" s="1"/>
      <c r="AJ110" s="1"/>
    </row>
    <row r="111" spans="1:36" outlineLevel="1">
      <c r="C111" s="46">
        <v>155937</v>
      </c>
      <c r="D111" s="29" t="s">
        <v>378</v>
      </c>
      <c r="E111" s="28"/>
      <c r="F111" s="28"/>
      <c r="G111" s="28"/>
      <c r="H111" s="31">
        <v>0</v>
      </c>
      <c r="J111" s="13"/>
      <c r="AE111" s="2"/>
      <c r="AI111" s="1"/>
      <c r="AJ111" s="1"/>
    </row>
    <row r="112" spans="1:36" ht="15.6">
      <c r="A112" s="11"/>
      <c r="B112" s="11">
        <v>1</v>
      </c>
      <c r="C112" s="24"/>
      <c r="D112" s="23" t="s">
        <v>377</v>
      </c>
      <c r="E112" s="22"/>
      <c r="F112" s="22"/>
      <c r="G112" s="21"/>
      <c r="H112" s="21">
        <f>SUM(H108:H111)</f>
        <v>25000</v>
      </c>
      <c r="I112" s="11"/>
      <c r="J112" s="13"/>
    </row>
    <row r="113" spans="1:36" s="11" customFormat="1" ht="19.5" customHeight="1" outlineLevel="1">
      <c r="C113" s="36"/>
      <c r="D113" s="35" t="s">
        <v>376</v>
      </c>
      <c r="E113" s="34"/>
      <c r="F113" s="34"/>
      <c r="G113" s="34"/>
      <c r="H113" s="34"/>
      <c r="I113" s="37"/>
      <c r="J113" s="13"/>
    </row>
    <row r="114" spans="1:36" outlineLevel="1">
      <c r="C114" s="30">
        <v>155400</v>
      </c>
      <c r="D114" s="47" t="s">
        <v>375</v>
      </c>
      <c r="E114" s="28"/>
      <c r="F114" s="28"/>
      <c r="G114" s="28"/>
      <c r="H114" s="99">
        <v>351000</v>
      </c>
      <c r="J114" s="13"/>
      <c r="AE114" s="2"/>
      <c r="AI114" s="1"/>
      <c r="AJ114" s="1"/>
    </row>
    <row r="115" spans="1:36" outlineLevel="1">
      <c r="C115" s="30">
        <v>155401</v>
      </c>
      <c r="D115" s="29" t="s">
        <v>374</v>
      </c>
      <c r="E115" s="28"/>
      <c r="F115" s="28"/>
      <c r="G115" s="28"/>
      <c r="H115" s="31">
        <v>30000</v>
      </c>
      <c r="J115" s="13"/>
      <c r="AE115" s="2"/>
      <c r="AI115" s="1"/>
      <c r="AJ115" s="1"/>
    </row>
    <row r="116" spans="1:36" ht="15.6">
      <c r="A116" s="11"/>
      <c r="B116" s="11">
        <v>1</v>
      </c>
      <c r="C116" s="24"/>
      <c r="D116" s="23" t="s">
        <v>373</v>
      </c>
      <c r="E116" s="22"/>
      <c r="F116" s="22"/>
      <c r="G116" s="21"/>
      <c r="H116" s="21">
        <f>SUM(H114:H115)</f>
        <v>381000</v>
      </c>
      <c r="I116" s="11"/>
      <c r="J116" s="13"/>
    </row>
    <row r="117" spans="1:36" s="11" customFormat="1" ht="19.5" customHeight="1" outlineLevel="1">
      <c r="C117" s="36"/>
      <c r="D117" s="35" t="s">
        <v>372</v>
      </c>
      <c r="E117" s="34"/>
      <c r="F117" s="34"/>
      <c r="G117" s="34"/>
      <c r="H117" s="34"/>
      <c r="I117" s="37"/>
      <c r="J117" s="13"/>
    </row>
    <row r="118" spans="1:36" outlineLevel="1">
      <c r="C118" s="30">
        <v>155500</v>
      </c>
      <c r="D118" s="29" t="s">
        <v>371</v>
      </c>
      <c r="E118" s="28"/>
      <c r="F118" s="28"/>
      <c r="G118" s="28"/>
      <c r="H118" s="31">
        <v>3500</v>
      </c>
      <c r="J118" s="13"/>
      <c r="AE118" s="2"/>
      <c r="AI118" s="1"/>
      <c r="AJ118" s="1"/>
    </row>
    <row r="119" spans="1:36" outlineLevel="1">
      <c r="C119" s="30">
        <v>155501</v>
      </c>
      <c r="D119" s="29" t="s">
        <v>370</v>
      </c>
      <c r="E119" s="28"/>
      <c r="F119" s="28"/>
      <c r="G119" s="28"/>
      <c r="H119" s="31">
        <v>0</v>
      </c>
      <c r="J119" s="13"/>
      <c r="AE119" s="2"/>
      <c r="AI119" s="1"/>
      <c r="AJ119" s="1"/>
    </row>
    <row r="120" spans="1:36" outlineLevel="1">
      <c r="C120" s="30">
        <v>155503</v>
      </c>
      <c r="D120" s="29" t="s">
        <v>369</v>
      </c>
      <c r="E120" s="28"/>
      <c r="F120" s="28"/>
      <c r="G120" s="28"/>
      <c r="H120" s="31">
        <v>2000</v>
      </c>
      <c r="J120" s="13"/>
      <c r="AE120" s="2"/>
      <c r="AI120" s="1"/>
      <c r="AJ120" s="1"/>
    </row>
    <row r="121" spans="1:36" outlineLevel="1">
      <c r="C121" s="30">
        <v>155504</v>
      </c>
      <c r="D121" s="29" t="s">
        <v>368</v>
      </c>
      <c r="E121" s="28"/>
      <c r="F121" s="28"/>
      <c r="G121" s="28"/>
      <c r="H121" s="31">
        <v>2500</v>
      </c>
      <c r="J121" s="13"/>
      <c r="AE121" s="2"/>
      <c r="AI121" s="1"/>
      <c r="AJ121" s="1"/>
    </row>
    <row r="122" spans="1:36">
      <c r="B122" s="1">
        <v>2</v>
      </c>
      <c r="C122" s="58"/>
      <c r="D122" s="57" t="s">
        <v>367</v>
      </c>
      <c r="E122" s="56"/>
      <c r="F122" s="56"/>
      <c r="G122" s="55"/>
      <c r="H122" s="55">
        <f>SUM(H118:H121)</f>
        <v>8000</v>
      </c>
      <c r="J122" s="13"/>
      <c r="AE122" s="2"/>
      <c r="AI122" s="1"/>
      <c r="AJ122" s="1"/>
    </row>
    <row r="123" spans="1:36" outlineLevel="1">
      <c r="C123" s="30">
        <v>155515</v>
      </c>
      <c r="D123" s="29" t="s">
        <v>366</v>
      </c>
      <c r="E123" s="28"/>
      <c r="F123" s="28"/>
      <c r="G123" s="28"/>
      <c r="H123" s="31">
        <v>50000</v>
      </c>
      <c r="J123" s="13"/>
      <c r="AE123" s="2"/>
      <c r="AI123" s="1"/>
      <c r="AJ123" s="1"/>
    </row>
    <row r="124" spans="1:36" outlineLevel="1">
      <c r="C124" s="30">
        <v>155516</v>
      </c>
      <c r="D124" s="29" t="s">
        <v>365</v>
      </c>
      <c r="E124" s="28"/>
      <c r="F124" s="28"/>
      <c r="G124" s="28"/>
      <c r="H124" s="31">
        <v>0</v>
      </c>
      <c r="J124" s="13"/>
      <c r="AE124" s="2"/>
      <c r="AI124" s="1"/>
      <c r="AJ124" s="1"/>
    </row>
    <row r="125" spans="1:36" outlineLevel="1">
      <c r="C125" s="30">
        <v>155517</v>
      </c>
      <c r="D125" s="29" t="s">
        <v>364</v>
      </c>
      <c r="E125" s="28"/>
      <c r="F125" s="28"/>
      <c r="G125" s="28"/>
      <c r="H125" s="31">
        <v>9500</v>
      </c>
      <c r="J125" s="13"/>
      <c r="AE125" s="2"/>
      <c r="AI125" s="1"/>
      <c r="AJ125" s="1"/>
    </row>
    <row r="126" spans="1:36" outlineLevel="1">
      <c r="C126" s="30">
        <v>155518</v>
      </c>
      <c r="D126" s="29" t="s">
        <v>363</v>
      </c>
      <c r="E126" s="28"/>
      <c r="F126" s="28"/>
      <c r="G126" s="28"/>
      <c r="H126" s="31">
        <v>0</v>
      </c>
      <c r="J126" s="13"/>
      <c r="AE126" s="2"/>
      <c r="AI126" s="1"/>
      <c r="AJ126" s="1"/>
    </row>
    <row r="127" spans="1:36">
      <c r="B127" s="1">
        <v>2</v>
      </c>
      <c r="C127" s="58"/>
      <c r="D127" s="57" t="s">
        <v>362</v>
      </c>
      <c r="E127" s="56"/>
      <c r="F127" s="56"/>
      <c r="G127" s="55"/>
      <c r="H127" s="55">
        <f>SUM(H123:H126)</f>
        <v>59500</v>
      </c>
      <c r="J127" s="13"/>
      <c r="AE127" s="2"/>
      <c r="AI127" s="1"/>
      <c r="AJ127" s="1"/>
    </row>
    <row r="128" spans="1:36" outlineLevel="1">
      <c r="C128" s="30">
        <v>155525</v>
      </c>
      <c r="D128" s="29" t="s">
        <v>361</v>
      </c>
      <c r="E128" s="28"/>
      <c r="F128" s="28"/>
      <c r="G128" s="28"/>
      <c r="H128" s="31">
        <v>5000</v>
      </c>
      <c r="J128" s="13"/>
      <c r="AE128" s="2"/>
      <c r="AI128" s="1"/>
      <c r="AJ128" s="1"/>
    </row>
    <row r="129" spans="2:36" outlineLevel="1">
      <c r="C129" s="30">
        <v>155526</v>
      </c>
      <c r="D129" s="29" t="s">
        <v>360</v>
      </c>
      <c r="E129" s="28"/>
      <c r="F129" s="28"/>
      <c r="G129" s="28"/>
      <c r="H129" s="31">
        <v>0</v>
      </c>
      <c r="J129" s="13"/>
      <c r="AE129" s="2"/>
      <c r="AI129" s="1"/>
      <c r="AJ129" s="1"/>
    </row>
    <row r="130" spans="2:36" outlineLevel="1">
      <c r="C130" s="30">
        <v>155527</v>
      </c>
      <c r="D130" s="29" t="s">
        <v>359</v>
      </c>
      <c r="E130" s="28"/>
      <c r="F130" s="28"/>
      <c r="G130" s="28"/>
      <c r="H130" s="31">
        <v>3000</v>
      </c>
      <c r="J130" s="13"/>
      <c r="AE130" s="2"/>
      <c r="AI130" s="1"/>
      <c r="AJ130" s="1"/>
    </row>
    <row r="131" spans="2:36" outlineLevel="1">
      <c r="C131" s="30">
        <v>155529</v>
      </c>
      <c r="D131" s="59" t="s">
        <v>358</v>
      </c>
      <c r="E131" s="28"/>
      <c r="F131" s="28"/>
      <c r="G131" s="28"/>
      <c r="H131" s="31">
        <v>2500</v>
      </c>
      <c r="J131" s="13"/>
      <c r="AE131" s="2"/>
      <c r="AI131" s="1"/>
      <c r="AJ131" s="1"/>
    </row>
    <row r="132" spans="2:36" outlineLevel="1">
      <c r="C132" s="30">
        <v>155530</v>
      </c>
      <c r="D132" s="59" t="s">
        <v>357</v>
      </c>
      <c r="E132" s="28"/>
      <c r="F132" s="28"/>
      <c r="G132" s="28"/>
      <c r="H132" s="31">
        <v>7000</v>
      </c>
      <c r="J132" s="13"/>
      <c r="AE132" s="2"/>
      <c r="AI132" s="1"/>
      <c r="AJ132" s="1"/>
    </row>
    <row r="133" spans="2:36" outlineLevel="1">
      <c r="C133" s="30">
        <v>155532</v>
      </c>
      <c r="D133" s="29" t="s">
        <v>356</v>
      </c>
      <c r="E133" s="28"/>
      <c r="F133" s="28"/>
      <c r="G133" s="28"/>
      <c r="H133" s="31">
        <v>0</v>
      </c>
      <c r="J133" s="13"/>
      <c r="AE133" s="2"/>
      <c r="AI133" s="1"/>
      <c r="AJ133" s="1"/>
    </row>
    <row r="134" spans="2:36" outlineLevel="1">
      <c r="C134" s="30">
        <v>155533</v>
      </c>
      <c r="D134" s="29" t="s">
        <v>355</v>
      </c>
      <c r="E134" s="28"/>
      <c r="F134" s="28"/>
      <c r="G134" s="28"/>
      <c r="H134" s="31">
        <v>1500</v>
      </c>
      <c r="J134" s="13"/>
      <c r="AE134" s="2"/>
      <c r="AI134" s="1"/>
      <c r="AJ134" s="1"/>
    </row>
    <row r="135" spans="2:36" outlineLevel="1">
      <c r="C135" s="30">
        <v>155535</v>
      </c>
      <c r="D135" s="29" t="s">
        <v>354</v>
      </c>
      <c r="E135" s="28"/>
      <c r="F135" s="28"/>
      <c r="G135" s="28"/>
      <c r="H135" s="31">
        <v>2500</v>
      </c>
      <c r="J135" s="13"/>
      <c r="AE135" s="2"/>
      <c r="AI135" s="1"/>
      <c r="AJ135" s="1"/>
    </row>
    <row r="136" spans="2:36" outlineLevel="1">
      <c r="C136" s="30">
        <v>155536</v>
      </c>
      <c r="D136" s="29" t="s">
        <v>353</v>
      </c>
      <c r="E136" s="28"/>
      <c r="F136" s="28"/>
      <c r="G136" s="28"/>
      <c r="H136" s="31">
        <v>3560</v>
      </c>
      <c r="J136" s="13"/>
      <c r="AE136" s="2"/>
      <c r="AI136" s="1"/>
      <c r="AJ136" s="1"/>
    </row>
    <row r="137" spans="2:36">
      <c r="B137" s="1">
        <v>2</v>
      </c>
      <c r="C137" s="58"/>
      <c r="D137" s="57" t="s">
        <v>352</v>
      </c>
      <c r="E137" s="56"/>
      <c r="F137" s="56"/>
      <c r="G137" s="55"/>
      <c r="H137" s="55">
        <f>SUM(H128:H136)</f>
        <v>25060</v>
      </c>
      <c r="J137" s="13"/>
      <c r="AE137" s="2"/>
      <c r="AI137" s="1"/>
      <c r="AJ137" s="1"/>
    </row>
    <row r="138" spans="2:36" outlineLevel="1">
      <c r="C138" s="30">
        <v>155545</v>
      </c>
      <c r="D138" s="29" t="s">
        <v>351</v>
      </c>
      <c r="E138" s="28"/>
      <c r="F138" s="28"/>
      <c r="G138" s="28"/>
      <c r="H138" s="31">
        <v>16000</v>
      </c>
      <c r="J138" s="13"/>
      <c r="AE138" s="2"/>
      <c r="AI138" s="1"/>
      <c r="AJ138" s="1"/>
    </row>
    <row r="139" spans="2:36" outlineLevel="1">
      <c r="C139" s="30">
        <v>155546</v>
      </c>
      <c r="D139" s="29" t="s">
        <v>350</v>
      </c>
      <c r="E139" s="28"/>
      <c r="F139" s="28"/>
      <c r="G139" s="28"/>
      <c r="H139" s="31">
        <v>600</v>
      </c>
      <c r="J139" s="13"/>
      <c r="AE139" s="2"/>
      <c r="AI139" s="1"/>
      <c r="AJ139" s="1"/>
    </row>
    <row r="140" spans="2:36" outlineLevel="1">
      <c r="C140" s="30">
        <v>155547</v>
      </c>
      <c r="D140" s="29" t="s">
        <v>349</v>
      </c>
      <c r="E140" s="28"/>
      <c r="F140" s="28"/>
      <c r="G140" s="28"/>
      <c r="H140" s="31">
        <v>0</v>
      </c>
      <c r="J140" s="13"/>
      <c r="AE140" s="2"/>
      <c r="AI140" s="1"/>
      <c r="AJ140" s="1"/>
    </row>
    <row r="141" spans="2:36">
      <c r="B141" s="1">
        <v>2</v>
      </c>
      <c r="C141" s="58"/>
      <c r="D141" s="57" t="s">
        <v>348</v>
      </c>
      <c r="E141" s="56"/>
      <c r="F141" s="56"/>
      <c r="G141" s="55"/>
      <c r="H141" s="55">
        <f>SUM(H138:H140)</f>
        <v>16600</v>
      </c>
      <c r="J141" s="13"/>
      <c r="AE141" s="2"/>
      <c r="AI141" s="1"/>
      <c r="AJ141" s="1"/>
    </row>
    <row r="142" spans="2:36" outlineLevel="1">
      <c r="C142" s="30">
        <v>155555</v>
      </c>
      <c r="D142" s="29" t="s">
        <v>347</v>
      </c>
      <c r="E142" s="31">
        <v>0</v>
      </c>
      <c r="F142" s="51"/>
      <c r="G142" s="31">
        <v>0</v>
      </c>
      <c r="H142" s="48">
        <f>E142*G142</f>
        <v>0</v>
      </c>
      <c r="J142" s="13"/>
      <c r="AE142" s="2"/>
      <c r="AI142" s="1"/>
      <c r="AJ142" s="1"/>
    </row>
    <row r="143" spans="2:36" outlineLevel="1">
      <c r="C143" s="30">
        <v>155556</v>
      </c>
      <c r="D143" s="29" t="s">
        <v>346</v>
      </c>
      <c r="E143" s="28"/>
      <c r="F143" s="28"/>
      <c r="G143" s="28"/>
      <c r="H143" s="31">
        <v>0</v>
      </c>
      <c r="J143" s="13"/>
      <c r="AE143" s="2"/>
      <c r="AI143" s="1"/>
      <c r="AJ143" s="1"/>
    </row>
    <row r="144" spans="2:36" outlineLevel="1">
      <c r="C144" s="30">
        <v>155557</v>
      </c>
      <c r="D144" s="29" t="s">
        <v>345</v>
      </c>
      <c r="E144" s="28"/>
      <c r="F144" s="28"/>
      <c r="G144" s="28"/>
      <c r="H144" s="31">
        <v>0</v>
      </c>
      <c r="J144" s="13"/>
      <c r="AE144" s="2"/>
      <c r="AI144" s="1"/>
      <c r="AJ144" s="1"/>
    </row>
    <row r="145" spans="1:36" outlineLevel="1">
      <c r="C145" s="30">
        <v>155558</v>
      </c>
      <c r="D145" s="29" t="s">
        <v>344</v>
      </c>
      <c r="E145" s="28"/>
      <c r="F145" s="28"/>
      <c r="G145" s="28"/>
      <c r="H145" s="31">
        <v>0</v>
      </c>
      <c r="J145" s="13"/>
      <c r="AE145" s="2"/>
      <c r="AI145" s="1"/>
      <c r="AJ145" s="1"/>
    </row>
    <row r="146" spans="1:36" hidden="1">
      <c r="B146" s="1">
        <v>2</v>
      </c>
      <c r="C146" s="58"/>
      <c r="D146" s="57" t="s">
        <v>343</v>
      </c>
      <c r="E146" s="56"/>
      <c r="F146" s="56"/>
      <c r="G146" s="55"/>
      <c r="H146" s="55">
        <f>SUM(H142:H145)</f>
        <v>0</v>
      </c>
      <c r="J146" s="13"/>
      <c r="AE146" s="2"/>
      <c r="AI146" s="1"/>
      <c r="AJ146" s="1"/>
    </row>
    <row r="147" spans="1:36" outlineLevel="1">
      <c r="C147" s="30">
        <v>155565</v>
      </c>
      <c r="D147" s="29" t="s">
        <v>342</v>
      </c>
      <c r="E147" s="31">
        <v>3</v>
      </c>
      <c r="F147" s="50"/>
      <c r="G147" s="31">
        <f>G44+150</f>
        <v>2150</v>
      </c>
      <c r="H147" s="48">
        <f>E147*G147</f>
        <v>6450</v>
      </c>
      <c r="J147" s="13"/>
      <c r="AE147" s="2"/>
      <c r="AI147" s="1"/>
      <c r="AJ147" s="1"/>
    </row>
    <row r="148" spans="1:36" outlineLevel="1">
      <c r="C148" s="30">
        <v>155566</v>
      </c>
      <c r="D148" s="29" t="s">
        <v>341</v>
      </c>
      <c r="E148" s="31">
        <v>1</v>
      </c>
      <c r="F148" s="51"/>
      <c r="G148" s="31">
        <f>G44+150</f>
        <v>2150</v>
      </c>
      <c r="H148" s="48">
        <f>E148*G148</f>
        <v>2150</v>
      </c>
      <c r="J148" s="13"/>
      <c r="AE148" s="2"/>
      <c r="AI148" s="1"/>
      <c r="AJ148" s="1"/>
    </row>
    <row r="149" spans="1:36">
      <c r="B149" s="1">
        <v>2</v>
      </c>
      <c r="C149" s="58"/>
      <c r="D149" s="57" t="s">
        <v>340</v>
      </c>
      <c r="E149" s="56"/>
      <c r="F149" s="56"/>
      <c r="G149" s="55"/>
      <c r="H149" s="55">
        <f>SUM(H147:H148)</f>
        <v>8600</v>
      </c>
      <c r="J149" s="13"/>
      <c r="AE149" s="2"/>
      <c r="AI149" s="1"/>
      <c r="AJ149" s="1"/>
    </row>
    <row r="150" spans="1:36" outlineLevel="1">
      <c r="C150" s="30">
        <v>155575</v>
      </c>
      <c r="D150" s="29" t="s">
        <v>339</v>
      </c>
      <c r="E150" s="31">
        <v>100</v>
      </c>
      <c r="F150" s="50"/>
      <c r="G150" s="31">
        <v>250</v>
      </c>
      <c r="H150" s="31">
        <f>E150*G150</f>
        <v>25000</v>
      </c>
      <c r="J150" s="13"/>
      <c r="AE150" s="2"/>
      <c r="AI150" s="1"/>
      <c r="AJ150" s="1"/>
    </row>
    <row r="151" spans="1:36">
      <c r="B151" s="1">
        <v>2</v>
      </c>
      <c r="C151" s="58"/>
      <c r="D151" s="57" t="s">
        <v>338</v>
      </c>
      <c r="E151" s="56"/>
      <c r="F151" s="56"/>
      <c r="G151" s="55"/>
      <c r="H151" s="55">
        <f>SUM(H150:H150)</f>
        <v>25000</v>
      </c>
      <c r="J151" s="13"/>
      <c r="AE151" s="2"/>
      <c r="AI151" s="1"/>
      <c r="AJ151" s="1"/>
    </row>
    <row r="152" spans="1:36" outlineLevel="1">
      <c r="C152" s="30">
        <v>155585</v>
      </c>
      <c r="D152" s="47" t="s">
        <v>337</v>
      </c>
      <c r="E152" s="28"/>
      <c r="F152" s="28"/>
      <c r="G152" s="28"/>
      <c r="H152" s="31">
        <v>1000</v>
      </c>
      <c r="J152" s="13"/>
      <c r="AE152" s="2"/>
      <c r="AI152" s="1"/>
      <c r="AJ152" s="1"/>
    </row>
    <row r="153" spans="1:36" outlineLevel="1">
      <c r="C153" s="30">
        <v>155568</v>
      </c>
      <c r="D153" s="29" t="s">
        <v>336</v>
      </c>
      <c r="E153" s="28"/>
      <c r="F153" s="28"/>
      <c r="G153" s="28"/>
      <c r="H153" s="31">
        <v>1500</v>
      </c>
      <c r="J153" s="13"/>
      <c r="AE153" s="2"/>
      <c r="AI153" s="1"/>
      <c r="AJ153" s="1"/>
    </row>
    <row r="154" spans="1:36">
      <c r="B154" s="1">
        <v>2</v>
      </c>
      <c r="C154" s="58"/>
      <c r="D154" s="57" t="s">
        <v>335</v>
      </c>
      <c r="E154" s="56"/>
      <c r="F154" s="56"/>
      <c r="G154" s="55"/>
      <c r="H154" s="55">
        <f>SUM(H152:H153)</f>
        <v>2500</v>
      </c>
      <c r="J154" s="13"/>
      <c r="AE154" s="2"/>
      <c r="AI154" s="1"/>
      <c r="AJ154" s="1"/>
    </row>
    <row r="155" spans="1:36" ht="15.6" collapsed="1">
      <c r="A155" s="11"/>
      <c r="B155" s="11">
        <v>1</v>
      </c>
      <c r="C155" s="24"/>
      <c r="D155" s="23" t="s">
        <v>334</v>
      </c>
      <c r="E155" s="22"/>
      <c r="F155" s="22"/>
      <c r="G155" s="21"/>
      <c r="H155" s="21">
        <f>SUMIF(B118:B154,2,H118:H154)</f>
        <v>145260</v>
      </c>
      <c r="I155" s="11"/>
      <c r="J155" s="13"/>
    </row>
    <row r="156" spans="1:36" s="11" customFormat="1" ht="19.5" customHeight="1" outlineLevel="1">
      <c r="C156" s="36"/>
      <c r="D156" s="35" t="s">
        <v>333</v>
      </c>
      <c r="E156" s="34"/>
      <c r="F156" s="34"/>
      <c r="G156" s="34"/>
      <c r="H156" s="34"/>
      <c r="I156" s="37"/>
      <c r="J156" s="13"/>
    </row>
    <row r="157" spans="1:36" outlineLevel="1">
      <c r="C157" s="30">
        <v>155700</v>
      </c>
      <c r="D157" s="47" t="s">
        <v>332</v>
      </c>
      <c r="E157" s="31"/>
      <c r="F157" s="50"/>
      <c r="G157" s="31"/>
      <c r="H157" s="48">
        <f>E157*G157</f>
        <v>0</v>
      </c>
      <c r="J157" s="13"/>
      <c r="AE157" s="2"/>
      <c r="AI157" s="1"/>
      <c r="AJ157" s="1"/>
    </row>
    <row r="158" spans="1:36" outlineLevel="1">
      <c r="C158" s="46">
        <v>155703</v>
      </c>
      <c r="D158" s="47" t="s">
        <v>331</v>
      </c>
      <c r="E158" s="28"/>
      <c r="F158" s="28"/>
      <c r="G158" s="28"/>
      <c r="H158" s="31">
        <v>0</v>
      </c>
      <c r="J158" s="13"/>
      <c r="AE158" s="2"/>
      <c r="AI158" s="1"/>
      <c r="AJ158" s="1"/>
    </row>
    <row r="159" spans="1:36" ht="15.6">
      <c r="A159" s="11"/>
      <c r="B159" s="11">
        <v>1</v>
      </c>
      <c r="C159" s="24"/>
      <c r="D159" s="23" t="s">
        <v>330</v>
      </c>
      <c r="E159" s="22"/>
      <c r="F159" s="22"/>
      <c r="G159" s="21"/>
      <c r="H159" s="21">
        <f>SUM(H157:H158)</f>
        <v>0</v>
      </c>
      <c r="I159" s="11"/>
      <c r="J159" s="13"/>
    </row>
    <row r="160" spans="1:36" s="11" customFormat="1" ht="19.5" customHeight="1" outlineLevel="1">
      <c r="C160" s="36"/>
      <c r="D160" s="35" t="s">
        <v>329</v>
      </c>
      <c r="E160" s="34"/>
      <c r="F160" s="34"/>
      <c r="G160" s="34"/>
      <c r="H160" s="34"/>
      <c r="I160" s="37"/>
      <c r="J160" s="13"/>
    </row>
    <row r="161" spans="1:36" outlineLevel="1">
      <c r="C161" s="30">
        <v>155900</v>
      </c>
      <c r="D161" s="29" t="s">
        <v>328</v>
      </c>
      <c r="E161" s="28"/>
      <c r="F161" s="28"/>
      <c r="G161" s="28"/>
      <c r="H161" s="31">
        <v>9000</v>
      </c>
      <c r="J161" s="13"/>
      <c r="AE161" s="2"/>
      <c r="AI161" s="1"/>
      <c r="AJ161" s="1"/>
    </row>
    <row r="162" spans="1:36" outlineLevel="1">
      <c r="C162" s="30">
        <v>155351</v>
      </c>
      <c r="D162" s="47" t="s">
        <v>327</v>
      </c>
      <c r="E162" s="31">
        <v>0</v>
      </c>
      <c r="F162" s="50"/>
      <c r="G162" s="31">
        <v>0</v>
      </c>
      <c r="H162" s="48">
        <f>E162*G162</f>
        <v>0</v>
      </c>
      <c r="J162" s="13"/>
      <c r="AE162" s="2"/>
      <c r="AI162" s="1"/>
      <c r="AJ162" s="1"/>
    </row>
    <row r="163" spans="1:36" outlineLevel="1">
      <c r="C163" s="30">
        <v>155907</v>
      </c>
      <c r="D163" s="29" t="s">
        <v>326</v>
      </c>
      <c r="E163" s="28"/>
      <c r="F163" s="28"/>
      <c r="G163" s="28"/>
      <c r="H163" s="31">
        <v>0</v>
      </c>
      <c r="J163" s="13"/>
      <c r="AE163" s="2"/>
      <c r="AI163" s="1"/>
      <c r="AJ163" s="1"/>
    </row>
    <row r="164" spans="1:36" outlineLevel="1">
      <c r="C164" s="30">
        <v>155908</v>
      </c>
      <c r="D164" s="29" t="s">
        <v>325</v>
      </c>
      <c r="E164" s="28"/>
      <c r="F164" s="28"/>
      <c r="G164" s="28"/>
      <c r="H164" s="31">
        <v>0</v>
      </c>
      <c r="J164" s="13"/>
      <c r="AE164" s="2"/>
      <c r="AI164" s="1"/>
      <c r="AJ164" s="1"/>
    </row>
    <row r="165" spans="1:36" outlineLevel="1">
      <c r="C165" s="30">
        <v>155909</v>
      </c>
      <c r="D165" s="29" t="s">
        <v>324</v>
      </c>
      <c r="E165" s="28"/>
      <c r="F165" s="28"/>
      <c r="G165" s="28"/>
      <c r="H165" s="31">
        <v>0</v>
      </c>
      <c r="J165" s="13"/>
      <c r="AE165" s="2"/>
      <c r="AI165" s="1"/>
      <c r="AJ165" s="1"/>
    </row>
    <row r="166" spans="1:36" outlineLevel="1">
      <c r="C166" s="30">
        <v>155911</v>
      </c>
      <c r="D166" s="29" t="s">
        <v>323</v>
      </c>
      <c r="E166" s="28"/>
      <c r="F166" s="28"/>
      <c r="G166" s="28"/>
      <c r="H166" s="31">
        <v>6475</v>
      </c>
      <c r="J166" s="13"/>
      <c r="AE166" s="2"/>
      <c r="AI166" s="1"/>
      <c r="AJ166" s="1"/>
    </row>
    <row r="167" spans="1:36" ht="15.6">
      <c r="A167" s="11"/>
      <c r="B167" s="11">
        <v>1</v>
      </c>
      <c r="C167" s="24"/>
      <c r="D167" s="23" t="s">
        <v>322</v>
      </c>
      <c r="E167" s="22"/>
      <c r="F167" s="22"/>
      <c r="G167" s="21"/>
      <c r="H167" s="21">
        <f>SUM(H161:H166)</f>
        <v>15475</v>
      </c>
      <c r="I167" s="11"/>
      <c r="J167" s="13"/>
    </row>
    <row r="168" spans="1:36" s="11" customFormat="1" ht="19.5" customHeight="1" outlineLevel="1">
      <c r="C168" s="36"/>
      <c r="D168" s="35" t="s">
        <v>321</v>
      </c>
      <c r="E168" s="34"/>
      <c r="F168" s="34"/>
      <c r="G168" s="34"/>
      <c r="H168" s="34"/>
      <c r="I168" s="37"/>
      <c r="J168" s="13"/>
    </row>
    <row r="169" spans="1:36" outlineLevel="1">
      <c r="C169" s="30">
        <v>156000</v>
      </c>
      <c r="D169" s="47" t="s">
        <v>320</v>
      </c>
      <c r="E169" s="31">
        <v>50</v>
      </c>
      <c r="F169" s="50"/>
      <c r="G169" s="31">
        <v>1200</v>
      </c>
      <c r="H169" s="48">
        <f>E169*G169</f>
        <v>60000</v>
      </c>
      <c r="J169" s="13"/>
      <c r="AE169" s="2"/>
      <c r="AI169" s="1"/>
      <c r="AJ169" s="1"/>
    </row>
    <row r="170" spans="1:36" outlineLevel="1">
      <c r="C170" s="30">
        <v>156001</v>
      </c>
      <c r="D170" s="47" t="s">
        <v>319</v>
      </c>
      <c r="E170" s="53"/>
      <c r="F170" s="28"/>
      <c r="G170" s="51"/>
      <c r="H170" s="31">
        <v>0</v>
      </c>
      <c r="J170" s="13"/>
      <c r="AE170" s="2"/>
      <c r="AI170" s="1"/>
      <c r="AJ170" s="1"/>
    </row>
    <row r="171" spans="1:36" outlineLevel="1">
      <c r="C171" s="30">
        <v>156032</v>
      </c>
      <c r="D171" s="29" t="s">
        <v>318</v>
      </c>
      <c r="E171" s="28"/>
      <c r="F171" s="28"/>
      <c r="G171" s="28"/>
      <c r="H171" s="31">
        <v>1000</v>
      </c>
      <c r="J171" s="13"/>
      <c r="AE171" s="2"/>
      <c r="AI171" s="1"/>
      <c r="AJ171" s="1"/>
    </row>
    <row r="172" spans="1:36" outlineLevel="1">
      <c r="C172" s="30">
        <v>156006</v>
      </c>
      <c r="D172" s="47" t="s">
        <v>317</v>
      </c>
      <c r="E172" s="31">
        <v>5</v>
      </c>
      <c r="F172" s="50"/>
      <c r="G172" s="31">
        <v>500</v>
      </c>
      <c r="H172" s="48">
        <f t="shared" ref="H172:H182" si="2">E172*G172</f>
        <v>2500</v>
      </c>
      <c r="J172" s="13"/>
      <c r="AE172" s="2"/>
      <c r="AI172" s="1"/>
      <c r="AJ172" s="1"/>
    </row>
    <row r="173" spans="1:36" outlineLevel="1">
      <c r="C173" s="30">
        <v>156007</v>
      </c>
      <c r="D173" s="47" t="s">
        <v>316</v>
      </c>
      <c r="E173" s="31">
        <v>5</v>
      </c>
      <c r="F173" s="50"/>
      <c r="G173" s="31">
        <v>500</v>
      </c>
      <c r="H173" s="48">
        <f t="shared" si="2"/>
        <v>2500</v>
      </c>
      <c r="J173" s="13"/>
      <c r="AE173" s="2"/>
      <c r="AI173" s="1"/>
      <c r="AJ173" s="1"/>
    </row>
    <row r="174" spans="1:36" outlineLevel="1">
      <c r="C174" s="30">
        <v>156008</v>
      </c>
      <c r="D174" s="47" t="s">
        <v>315</v>
      </c>
      <c r="E174" s="31">
        <v>5</v>
      </c>
      <c r="F174" s="50"/>
      <c r="G174" s="31">
        <f>G44*65%</f>
        <v>1300</v>
      </c>
      <c r="H174" s="48">
        <f t="shared" si="2"/>
        <v>6500</v>
      </c>
      <c r="J174" s="13"/>
      <c r="AE174" s="2"/>
      <c r="AI174" s="1"/>
      <c r="AJ174" s="1"/>
    </row>
    <row r="175" spans="1:36" outlineLevel="1">
      <c r="C175" s="30">
        <v>156009</v>
      </c>
      <c r="D175" s="47" t="s">
        <v>314</v>
      </c>
      <c r="E175" s="31">
        <v>5</v>
      </c>
      <c r="F175" s="50"/>
      <c r="G175" s="31">
        <f>G44*65%</f>
        <v>1300</v>
      </c>
      <c r="H175" s="48">
        <f t="shared" si="2"/>
        <v>6500</v>
      </c>
      <c r="J175" s="13"/>
      <c r="AE175" s="2"/>
      <c r="AI175" s="1"/>
      <c r="AJ175" s="1"/>
    </row>
    <row r="176" spans="1:36" outlineLevel="1">
      <c r="C176" s="30">
        <v>156010</v>
      </c>
      <c r="D176" s="47" t="s">
        <v>313</v>
      </c>
      <c r="E176" s="31">
        <v>5</v>
      </c>
      <c r="F176" s="50"/>
      <c r="G176" s="31">
        <f>G44*55%</f>
        <v>1100</v>
      </c>
      <c r="H176" s="48">
        <f t="shared" si="2"/>
        <v>5500</v>
      </c>
      <c r="J176" s="13"/>
      <c r="AE176" s="2"/>
      <c r="AI176" s="1"/>
      <c r="AJ176" s="1"/>
    </row>
    <row r="177" spans="3:36" outlineLevel="1">
      <c r="C177" s="30">
        <v>156011</v>
      </c>
      <c r="D177" s="47" t="s">
        <v>312</v>
      </c>
      <c r="E177" s="31">
        <v>5</v>
      </c>
      <c r="F177" s="50"/>
      <c r="G177" s="31">
        <f>G44*55%</f>
        <v>1100</v>
      </c>
      <c r="H177" s="48">
        <f t="shared" si="2"/>
        <v>5500</v>
      </c>
      <c r="J177" s="13"/>
      <c r="AE177" s="2"/>
      <c r="AI177" s="1"/>
      <c r="AJ177" s="1"/>
    </row>
    <row r="178" spans="3:36" outlineLevel="1">
      <c r="C178" s="30">
        <v>156012</v>
      </c>
      <c r="D178" s="47" t="s">
        <v>311</v>
      </c>
      <c r="E178" s="31">
        <v>5</v>
      </c>
      <c r="F178" s="50"/>
      <c r="G178" s="31">
        <f>G44*40%</f>
        <v>800</v>
      </c>
      <c r="H178" s="48">
        <f t="shared" si="2"/>
        <v>4000</v>
      </c>
      <c r="J178" s="13"/>
      <c r="AE178" s="2"/>
      <c r="AI178" s="1"/>
      <c r="AJ178" s="1"/>
    </row>
    <row r="179" spans="3:36" outlineLevel="1">
      <c r="C179" s="30">
        <v>156013</v>
      </c>
      <c r="D179" s="47" t="s">
        <v>310</v>
      </c>
      <c r="E179" s="54"/>
      <c r="F179" s="50"/>
      <c r="G179" s="31"/>
      <c r="H179" s="48">
        <f t="shared" si="2"/>
        <v>0</v>
      </c>
      <c r="J179" s="13"/>
      <c r="AE179" s="2"/>
      <c r="AI179" s="1"/>
      <c r="AJ179" s="1"/>
    </row>
    <row r="180" spans="3:36" outlineLevel="1">
      <c r="C180" s="30">
        <v>156016</v>
      </c>
      <c r="D180" s="47" t="s">
        <v>309</v>
      </c>
      <c r="E180" s="101">
        <v>32</v>
      </c>
      <c r="F180" s="50"/>
      <c r="G180" s="31"/>
      <c r="H180" s="48"/>
      <c r="J180" s="13"/>
      <c r="AE180" s="2"/>
      <c r="AI180" s="1"/>
      <c r="AJ180" s="1"/>
    </row>
    <row r="181" spans="3:36" outlineLevel="1">
      <c r="C181" s="30">
        <v>156017</v>
      </c>
      <c r="D181" s="47" t="s">
        <v>308</v>
      </c>
      <c r="E181" s="101">
        <v>32</v>
      </c>
      <c r="F181" s="50"/>
      <c r="G181" s="31"/>
      <c r="H181" s="48"/>
      <c r="J181" s="13"/>
      <c r="AE181" s="2"/>
      <c r="AI181" s="1"/>
      <c r="AJ181" s="1"/>
    </row>
    <row r="182" spans="3:36" outlineLevel="1">
      <c r="C182" s="30">
        <v>156018</v>
      </c>
      <c r="D182" s="47" t="s">
        <v>307</v>
      </c>
      <c r="E182" s="101">
        <v>32</v>
      </c>
      <c r="F182" s="50"/>
      <c r="G182" s="31"/>
      <c r="H182" s="48"/>
      <c r="J182" s="13"/>
      <c r="AE182" s="2"/>
      <c r="AI182" s="1"/>
      <c r="AJ182" s="1"/>
    </row>
    <row r="183" spans="3:36" outlineLevel="1">
      <c r="C183" s="30">
        <v>156021</v>
      </c>
      <c r="D183" s="47" t="s">
        <v>306</v>
      </c>
      <c r="E183" s="28"/>
      <c r="F183" s="28"/>
      <c r="G183" s="28"/>
      <c r="H183" s="31">
        <v>2500</v>
      </c>
      <c r="J183" s="13"/>
      <c r="AE183" s="2"/>
      <c r="AI183" s="1"/>
      <c r="AJ183" s="1"/>
    </row>
    <row r="184" spans="3:36" outlineLevel="1">
      <c r="C184" s="30">
        <v>156022</v>
      </c>
      <c r="D184" s="47" t="s">
        <v>305</v>
      </c>
      <c r="E184" s="28"/>
      <c r="F184" s="28"/>
      <c r="G184" s="28"/>
      <c r="H184" s="31">
        <v>0</v>
      </c>
      <c r="J184" s="13"/>
      <c r="AE184" s="2"/>
      <c r="AI184" s="1"/>
      <c r="AJ184" s="1"/>
    </row>
    <row r="185" spans="3:36" outlineLevel="1">
      <c r="C185" s="30">
        <v>156026</v>
      </c>
      <c r="D185" s="29" t="s">
        <v>304</v>
      </c>
      <c r="E185" s="28"/>
      <c r="F185" s="28"/>
      <c r="G185" s="28"/>
      <c r="H185" s="31">
        <v>2000</v>
      </c>
      <c r="J185" s="13"/>
      <c r="AE185" s="2"/>
      <c r="AI185" s="1"/>
      <c r="AJ185" s="1"/>
    </row>
    <row r="186" spans="3:36" outlineLevel="1">
      <c r="C186" s="30">
        <v>156034</v>
      </c>
      <c r="D186" s="29" t="s">
        <v>303</v>
      </c>
      <c r="E186" s="31">
        <v>100</v>
      </c>
      <c r="F186" s="50"/>
      <c r="G186" s="31">
        <v>65</v>
      </c>
      <c r="H186" s="48">
        <f>E186*G186</f>
        <v>6500</v>
      </c>
      <c r="J186" s="13"/>
      <c r="AE186" s="2"/>
      <c r="AI186" s="1"/>
      <c r="AJ186" s="1"/>
    </row>
    <row r="187" spans="3:36" outlineLevel="1">
      <c r="C187" s="30">
        <v>156035</v>
      </c>
      <c r="D187" s="29" t="s">
        <v>302</v>
      </c>
      <c r="E187" s="28"/>
      <c r="F187" s="28"/>
      <c r="G187" s="28"/>
      <c r="H187" s="31">
        <v>1000</v>
      </c>
      <c r="J187" s="13"/>
      <c r="AE187" s="2"/>
      <c r="AI187" s="1"/>
      <c r="AJ187" s="1"/>
    </row>
    <row r="188" spans="3:36" outlineLevel="1">
      <c r="C188" s="30">
        <v>156036</v>
      </c>
      <c r="D188" s="29" t="s">
        <v>301</v>
      </c>
      <c r="E188" s="28"/>
      <c r="F188" s="28"/>
      <c r="G188" s="28"/>
      <c r="H188" s="31">
        <v>0</v>
      </c>
      <c r="J188" s="13"/>
      <c r="AE188" s="2"/>
      <c r="AI188" s="1"/>
      <c r="AJ188" s="1"/>
    </row>
    <row r="189" spans="3:36" outlineLevel="1">
      <c r="C189" s="30">
        <v>156037</v>
      </c>
      <c r="D189" s="29" t="s">
        <v>300</v>
      </c>
      <c r="E189" s="28"/>
      <c r="F189" s="28"/>
      <c r="G189" s="28"/>
      <c r="H189" s="31">
        <v>0</v>
      </c>
      <c r="J189" s="13"/>
      <c r="AE189" s="2"/>
      <c r="AI189" s="1"/>
      <c r="AJ189" s="1"/>
    </row>
    <row r="190" spans="3:36" outlineLevel="1">
      <c r="C190" s="30">
        <v>156038</v>
      </c>
      <c r="D190" s="100" t="s">
        <v>299</v>
      </c>
      <c r="E190" s="31">
        <v>15</v>
      </c>
      <c r="F190" s="51"/>
      <c r="G190" s="31">
        <v>100</v>
      </c>
      <c r="H190" s="48">
        <f>E190*G190</f>
        <v>1500</v>
      </c>
      <c r="J190" s="13"/>
      <c r="AE190" s="2"/>
      <c r="AI190" s="1"/>
      <c r="AJ190" s="1"/>
    </row>
    <row r="191" spans="3:36" outlineLevel="1">
      <c r="C191" s="30">
        <v>156039</v>
      </c>
      <c r="D191" s="100" t="s">
        <v>298</v>
      </c>
      <c r="E191" s="28"/>
      <c r="F191" s="28"/>
      <c r="G191" s="28"/>
      <c r="H191" s="31">
        <v>1000</v>
      </c>
      <c r="J191" s="13"/>
      <c r="AE191" s="2"/>
      <c r="AI191" s="1"/>
      <c r="AJ191" s="1"/>
    </row>
    <row r="192" spans="3:36" outlineLevel="1">
      <c r="C192" s="30">
        <v>156041</v>
      </c>
      <c r="D192" s="100" t="s">
        <v>297</v>
      </c>
      <c r="E192" s="28"/>
      <c r="F192" s="28"/>
      <c r="G192" s="28"/>
      <c r="H192" s="31">
        <v>3000</v>
      </c>
      <c r="J192" s="13"/>
      <c r="AE192" s="2"/>
      <c r="AI192" s="1"/>
      <c r="AJ192" s="1"/>
    </row>
    <row r="193" spans="1:36" outlineLevel="1">
      <c r="C193" s="30">
        <v>156002</v>
      </c>
      <c r="D193" s="100" t="s">
        <v>296</v>
      </c>
      <c r="E193" s="31">
        <v>80</v>
      </c>
      <c r="F193" s="50"/>
      <c r="G193" s="31">
        <v>400</v>
      </c>
      <c r="H193" s="48">
        <f>E193*G193</f>
        <v>32000</v>
      </c>
      <c r="J193" s="13"/>
      <c r="AE193" s="2"/>
      <c r="AI193" s="1"/>
      <c r="AJ193" s="1"/>
    </row>
    <row r="194" spans="1:36" outlineLevel="1">
      <c r="C194" s="30">
        <v>156003</v>
      </c>
      <c r="D194" s="47" t="s">
        <v>295</v>
      </c>
      <c r="E194" s="53"/>
      <c r="F194" s="28"/>
      <c r="G194" s="51"/>
      <c r="H194" s="31">
        <v>2500</v>
      </c>
      <c r="J194" s="13"/>
      <c r="AE194" s="2"/>
      <c r="AI194" s="1"/>
      <c r="AJ194" s="1"/>
    </row>
    <row r="195" spans="1:36" outlineLevel="1">
      <c r="C195" s="30">
        <v>156044</v>
      </c>
      <c r="D195" s="47" t="s">
        <v>294</v>
      </c>
      <c r="E195" s="28"/>
      <c r="F195" s="28"/>
      <c r="G195" s="28"/>
      <c r="H195" s="31">
        <v>1500</v>
      </c>
      <c r="J195" s="13"/>
      <c r="AE195" s="2"/>
      <c r="AI195" s="1"/>
      <c r="AJ195" s="1"/>
    </row>
    <row r="196" spans="1:36" outlineLevel="1">
      <c r="C196" s="30">
        <v>156045</v>
      </c>
      <c r="D196" s="47" t="s">
        <v>293</v>
      </c>
      <c r="E196" s="28"/>
      <c r="F196" s="28"/>
      <c r="G196" s="28"/>
      <c r="H196" s="31">
        <v>0</v>
      </c>
      <c r="J196" s="13"/>
      <c r="AE196" s="2"/>
      <c r="AI196" s="1"/>
      <c r="AJ196" s="1"/>
    </row>
    <row r="197" spans="1:36" ht="15.6">
      <c r="A197" s="11"/>
      <c r="B197" s="11">
        <v>1</v>
      </c>
      <c r="C197" s="24"/>
      <c r="D197" s="23" t="s">
        <v>292</v>
      </c>
      <c r="E197" s="22"/>
      <c r="F197" s="22"/>
      <c r="G197" s="21"/>
      <c r="H197" s="21">
        <f>SUM(H169:H196)</f>
        <v>147500</v>
      </c>
      <c r="I197" s="11"/>
      <c r="J197" s="13"/>
    </row>
    <row r="198" spans="1:36" s="11" customFormat="1" ht="19.5" customHeight="1" outlineLevel="1">
      <c r="C198" s="36"/>
      <c r="D198" s="35" t="s">
        <v>291</v>
      </c>
      <c r="E198" s="38"/>
      <c r="F198" s="39"/>
      <c r="G198" s="38"/>
      <c r="H198" s="34"/>
      <c r="I198" s="37"/>
      <c r="J198" s="13"/>
    </row>
    <row r="199" spans="1:36" outlineLevel="1">
      <c r="C199" s="30">
        <v>156200</v>
      </c>
      <c r="D199" s="47" t="s">
        <v>290</v>
      </c>
      <c r="E199" s="32"/>
      <c r="F199" s="33"/>
      <c r="G199" s="32"/>
      <c r="H199" s="31">
        <v>50000</v>
      </c>
      <c r="J199" s="13"/>
      <c r="AE199" s="2"/>
      <c r="AI199" s="1"/>
      <c r="AJ199" s="1"/>
    </row>
    <row r="200" spans="1:36" outlineLevel="1">
      <c r="C200" s="30">
        <v>156201</v>
      </c>
      <c r="D200" s="47" t="s">
        <v>289</v>
      </c>
      <c r="E200" s="32"/>
      <c r="F200" s="33"/>
      <c r="G200" s="32"/>
      <c r="H200" s="31">
        <v>12000</v>
      </c>
      <c r="J200" s="13"/>
      <c r="AE200" s="2"/>
      <c r="AI200" s="1"/>
      <c r="AJ200" s="1"/>
    </row>
    <row r="201" spans="1:36" outlineLevel="1">
      <c r="C201" s="46">
        <v>156202</v>
      </c>
      <c r="D201" s="47" t="s">
        <v>288</v>
      </c>
      <c r="E201" s="32"/>
      <c r="F201" s="33"/>
      <c r="G201" s="32"/>
      <c r="H201" s="31">
        <v>5000</v>
      </c>
      <c r="J201" s="13"/>
      <c r="AE201" s="2"/>
      <c r="AI201" s="1"/>
      <c r="AJ201" s="1"/>
    </row>
    <row r="202" spans="1:36" ht="15.6">
      <c r="A202" s="11"/>
      <c r="B202" s="11">
        <v>1</v>
      </c>
      <c r="C202" s="24"/>
      <c r="D202" s="23" t="s">
        <v>287</v>
      </c>
      <c r="E202" s="27"/>
      <c r="F202" s="26"/>
      <c r="G202" s="25"/>
      <c r="H202" s="21">
        <f>SUM(H199:H201)</f>
        <v>67000</v>
      </c>
      <c r="I202" s="11"/>
      <c r="J202" s="13"/>
    </row>
    <row r="203" spans="1:36" s="11" customFormat="1" ht="19.5" customHeight="1" outlineLevel="1">
      <c r="C203" s="36"/>
      <c r="D203" s="35" t="s">
        <v>286</v>
      </c>
      <c r="E203" s="38"/>
      <c r="F203" s="39"/>
      <c r="G203" s="38"/>
      <c r="H203" s="52"/>
      <c r="I203" s="37"/>
      <c r="J203" s="13"/>
    </row>
    <row r="204" spans="1:36" outlineLevel="1">
      <c r="C204" s="30">
        <v>156300</v>
      </c>
      <c r="D204" s="47" t="s">
        <v>285</v>
      </c>
      <c r="E204" s="99">
        <v>400</v>
      </c>
      <c r="F204" s="50"/>
      <c r="G204" s="31">
        <v>5</v>
      </c>
      <c r="H204" s="48">
        <f>E204*G204</f>
        <v>2000</v>
      </c>
      <c r="J204" s="13"/>
      <c r="AE204" s="2"/>
      <c r="AI204" s="1"/>
      <c r="AJ204" s="1"/>
    </row>
    <row r="205" spans="1:36" outlineLevel="1">
      <c r="C205" s="30">
        <v>156301</v>
      </c>
      <c r="D205" s="29" t="s">
        <v>284</v>
      </c>
      <c r="E205" s="99">
        <v>600</v>
      </c>
      <c r="F205" s="51"/>
      <c r="G205" s="31">
        <v>30</v>
      </c>
      <c r="H205" s="48">
        <f>E205*G205</f>
        <v>18000</v>
      </c>
      <c r="J205" s="13"/>
      <c r="AE205" s="2"/>
      <c r="AI205" s="1"/>
      <c r="AJ205" s="1"/>
    </row>
    <row r="206" spans="1:36" outlineLevel="1">
      <c r="C206" s="30">
        <v>156302</v>
      </c>
      <c r="D206" s="29" t="s">
        <v>283</v>
      </c>
      <c r="E206" s="99">
        <v>1500</v>
      </c>
      <c r="F206" s="50"/>
      <c r="G206" s="31">
        <v>10</v>
      </c>
      <c r="H206" s="48">
        <f>E206*G206</f>
        <v>15000</v>
      </c>
      <c r="J206" s="13"/>
      <c r="AE206" s="2"/>
      <c r="AI206" s="1"/>
      <c r="AJ206" s="1"/>
    </row>
    <row r="207" spans="1:36" outlineLevel="1">
      <c r="C207" s="30">
        <v>156304</v>
      </c>
      <c r="D207" s="47" t="s">
        <v>282</v>
      </c>
      <c r="E207" s="31">
        <v>215</v>
      </c>
      <c r="F207" s="50"/>
      <c r="G207" s="99">
        <v>240</v>
      </c>
      <c r="H207" s="48">
        <f>E207*G207</f>
        <v>51600</v>
      </c>
      <c r="J207" s="13"/>
      <c r="AE207" s="2"/>
      <c r="AI207" s="1"/>
      <c r="AJ207" s="1"/>
    </row>
    <row r="208" spans="1:36" ht="15.6">
      <c r="A208" s="11"/>
      <c r="B208" s="11">
        <v>1</v>
      </c>
      <c r="C208" s="24"/>
      <c r="D208" s="23" t="s">
        <v>281</v>
      </c>
      <c r="E208" s="22"/>
      <c r="F208" s="22"/>
      <c r="G208" s="21"/>
      <c r="H208" s="21">
        <f>SUM(H204:H207)</f>
        <v>86600</v>
      </c>
      <c r="I208" s="11"/>
      <c r="J208" s="13"/>
    </row>
    <row r="209" spans="1:36" s="11" customFormat="1" ht="19.5" customHeight="1" outlineLevel="1">
      <c r="C209" s="36"/>
      <c r="D209" s="35" t="s">
        <v>280</v>
      </c>
      <c r="E209" s="34"/>
      <c r="F209" s="34"/>
      <c r="G209" s="34"/>
      <c r="H209" s="34"/>
      <c r="I209" s="37"/>
      <c r="J209" s="13"/>
    </row>
    <row r="210" spans="1:36" outlineLevel="1">
      <c r="C210" s="30">
        <v>156601</v>
      </c>
      <c r="D210" s="47" t="s">
        <v>279</v>
      </c>
      <c r="E210" s="28"/>
      <c r="F210" s="28"/>
      <c r="G210" s="28"/>
      <c r="H210" s="31">
        <v>2500</v>
      </c>
      <c r="J210" s="13"/>
      <c r="AE210" s="2"/>
      <c r="AI210" s="1"/>
      <c r="AJ210" s="1"/>
    </row>
    <row r="211" spans="1:36" ht="15.6">
      <c r="A211" s="11"/>
      <c r="B211" s="11">
        <v>1</v>
      </c>
      <c r="C211" s="24"/>
      <c r="D211" s="23" t="s">
        <v>278</v>
      </c>
      <c r="E211" s="22"/>
      <c r="F211" s="22"/>
      <c r="G211" s="21"/>
      <c r="H211" s="21">
        <f>SUM(H210:H210)</f>
        <v>2500</v>
      </c>
      <c r="I211" s="11"/>
      <c r="J211" s="13"/>
    </row>
    <row r="212" spans="1:36" s="11" customFormat="1" ht="19.5" customHeight="1" outlineLevel="1">
      <c r="C212" s="36"/>
      <c r="D212" s="35" t="s">
        <v>277</v>
      </c>
      <c r="E212" s="34"/>
      <c r="F212" s="34"/>
      <c r="G212" s="34"/>
      <c r="H212" s="34"/>
      <c r="I212" s="37"/>
      <c r="J212" s="13"/>
    </row>
    <row r="213" spans="1:36" outlineLevel="1">
      <c r="C213" s="30">
        <v>156700</v>
      </c>
      <c r="D213" s="47" t="s">
        <v>276</v>
      </c>
      <c r="E213" s="31">
        <v>8</v>
      </c>
      <c r="F213" s="50"/>
      <c r="G213" s="31">
        <v>2000</v>
      </c>
      <c r="H213" s="48">
        <f>E213*G213</f>
        <v>16000</v>
      </c>
      <c r="J213" s="13"/>
      <c r="AE213" s="2"/>
      <c r="AI213" s="1"/>
      <c r="AJ213" s="1"/>
    </row>
    <row r="214" spans="1:36" outlineLevel="1">
      <c r="C214" s="30">
        <v>156701</v>
      </c>
      <c r="D214" s="47" t="s">
        <v>275</v>
      </c>
      <c r="E214" s="28"/>
      <c r="F214" s="28"/>
      <c r="G214" s="28"/>
      <c r="H214" s="31">
        <v>1000</v>
      </c>
      <c r="J214" s="13"/>
      <c r="AE214" s="2"/>
      <c r="AI214" s="1"/>
      <c r="AJ214" s="1"/>
    </row>
    <row r="215" spans="1:36" outlineLevel="1">
      <c r="C215" s="30">
        <v>156702</v>
      </c>
      <c r="D215" s="47" t="s">
        <v>274</v>
      </c>
      <c r="E215" s="49">
        <v>0.03</v>
      </c>
      <c r="F215" s="33"/>
      <c r="G215" s="32"/>
      <c r="H215" s="48">
        <f>E215*(SUMIF($D$19:$D$60,"total registration fees",$H$19:$H$60)+SUMIF($D$19:$D$60,"Total teaching courses fees",$H$19:$H$60)+SUMIF($D$19:$D$60,"Total revenues from Annual Dinner tickets",$H$19:$H$60))*(1+E11)</f>
        <v>31926.149999999998</v>
      </c>
      <c r="J215" s="13"/>
      <c r="AE215" s="2"/>
      <c r="AI215" s="1"/>
      <c r="AJ215" s="1"/>
    </row>
    <row r="216" spans="1:36" outlineLevel="1">
      <c r="C216" s="30">
        <v>156703</v>
      </c>
      <c r="D216" s="47" t="s">
        <v>273</v>
      </c>
      <c r="E216" s="28"/>
      <c r="F216" s="28"/>
      <c r="G216" s="28"/>
      <c r="H216" s="31">
        <v>5000</v>
      </c>
      <c r="J216" s="13"/>
      <c r="AE216" s="2"/>
      <c r="AI216" s="1"/>
      <c r="AJ216" s="1"/>
    </row>
    <row r="217" spans="1:36" outlineLevel="1">
      <c r="C217" s="30">
        <v>156704</v>
      </c>
      <c r="D217" s="47" t="s">
        <v>272</v>
      </c>
      <c r="E217" s="28"/>
      <c r="F217" s="28"/>
      <c r="G217" s="28"/>
      <c r="H217" s="31">
        <v>18000</v>
      </c>
      <c r="J217" s="13"/>
      <c r="AE217" s="2"/>
      <c r="AI217" s="1"/>
      <c r="AJ217" s="1"/>
    </row>
    <row r="218" spans="1:36" outlineLevel="1">
      <c r="C218" s="30">
        <v>156711</v>
      </c>
      <c r="D218" s="29" t="s">
        <v>271</v>
      </c>
      <c r="E218" s="28"/>
      <c r="F218" s="28"/>
      <c r="G218" s="28"/>
      <c r="H218" s="31">
        <v>2500</v>
      </c>
      <c r="J218" s="13"/>
      <c r="AE218" s="2"/>
      <c r="AI218" s="1"/>
      <c r="AJ218" s="1"/>
    </row>
    <row r="219" spans="1:36" outlineLevel="1">
      <c r="C219" s="30">
        <v>156712</v>
      </c>
      <c r="D219" s="29" t="s">
        <v>270</v>
      </c>
      <c r="E219" s="28"/>
      <c r="F219" s="28"/>
      <c r="G219" s="28"/>
      <c r="H219" s="31">
        <v>1000</v>
      </c>
      <c r="J219" s="13"/>
      <c r="AE219" s="2"/>
      <c r="AI219" s="1"/>
      <c r="AJ219" s="1"/>
    </row>
    <row r="220" spans="1:36" outlineLevel="1">
      <c r="C220" s="46">
        <v>156713</v>
      </c>
      <c r="D220" s="29" t="s">
        <v>269</v>
      </c>
      <c r="E220" s="28"/>
      <c r="F220" s="28"/>
      <c r="G220" s="28"/>
      <c r="H220" s="31">
        <v>500</v>
      </c>
      <c r="J220" s="13"/>
      <c r="AE220" s="2"/>
      <c r="AI220" s="1"/>
      <c r="AJ220" s="1"/>
    </row>
    <row r="221" spans="1:36" outlineLevel="1">
      <c r="C221" s="46">
        <v>156718</v>
      </c>
      <c r="D221" s="29" t="s">
        <v>268</v>
      </c>
      <c r="E221" s="28"/>
      <c r="F221" s="28"/>
      <c r="G221" s="28"/>
      <c r="H221" s="31">
        <v>1000</v>
      </c>
      <c r="J221" s="13"/>
      <c r="AE221" s="2"/>
      <c r="AI221" s="1"/>
      <c r="AJ221" s="1"/>
    </row>
    <row r="222" spans="1:36" ht="15.6">
      <c r="A222" s="11"/>
      <c r="B222" s="11">
        <v>1</v>
      </c>
      <c r="C222" s="24"/>
      <c r="D222" s="23" t="s">
        <v>267</v>
      </c>
      <c r="E222" s="22"/>
      <c r="F222" s="22"/>
      <c r="G222" s="21"/>
      <c r="H222" s="21">
        <f>SUM(H213:H221)</f>
        <v>76926.149999999994</v>
      </c>
      <c r="I222" s="11"/>
    </row>
    <row r="223" spans="1:36" ht="18">
      <c r="C223" s="45"/>
      <c r="D223" s="45" t="s">
        <v>266</v>
      </c>
      <c r="E223" s="44"/>
      <c r="F223" s="44"/>
      <c r="G223" s="44"/>
      <c r="H223" s="44">
        <f>SUMIF(B64:B222,1,H64:H222)</f>
        <v>1123111.1499999999</v>
      </c>
      <c r="AE223" s="2"/>
      <c r="AI223" s="1"/>
      <c r="AJ223" s="1"/>
    </row>
    <row r="224" spans="1:36">
      <c r="AE224" s="2"/>
      <c r="AI224" s="1"/>
      <c r="AJ224" s="1"/>
    </row>
    <row r="225" spans="1:36" ht="18">
      <c r="C225" s="42"/>
      <c r="D225" s="42" t="s">
        <v>265</v>
      </c>
      <c r="E225" s="42"/>
      <c r="F225" s="43"/>
      <c r="G225" s="42"/>
      <c r="H225" s="41">
        <f>H60-H223</f>
        <v>196093.85000000009</v>
      </c>
      <c r="AE225" s="2"/>
      <c r="AI225" s="1"/>
      <c r="AJ225" s="1"/>
    </row>
    <row r="226" spans="1:36">
      <c r="H226" s="40"/>
      <c r="AE226" s="2"/>
      <c r="AI226" s="1"/>
      <c r="AJ226" s="1"/>
    </row>
    <row r="227" spans="1:36" s="11" customFormat="1" ht="19.5" customHeight="1" outlineLevel="1">
      <c r="C227" s="36"/>
      <c r="D227" s="35" t="s">
        <v>264</v>
      </c>
      <c r="E227" s="39"/>
      <c r="F227" s="39"/>
      <c r="G227" s="38"/>
      <c r="H227" s="34"/>
      <c r="I227" s="37"/>
      <c r="J227" s="13"/>
    </row>
    <row r="228" spans="1:36" outlineLevel="1">
      <c r="C228" s="30">
        <v>158800</v>
      </c>
      <c r="D228" s="29" t="s">
        <v>264</v>
      </c>
      <c r="E228" s="33"/>
      <c r="F228" s="33"/>
      <c r="G228" s="32"/>
      <c r="H228" s="31">
        <v>0</v>
      </c>
      <c r="J228" s="13"/>
      <c r="AE228" s="2"/>
      <c r="AI228" s="1"/>
      <c r="AJ228" s="1"/>
    </row>
    <row r="229" spans="1:36" outlineLevel="1">
      <c r="C229" s="30">
        <v>158800</v>
      </c>
      <c r="D229" s="29" t="s">
        <v>264</v>
      </c>
      <c r="E229" s="33"/>
      <c r="F229" s="33"/>
      <c r="G229" s="32"/>
      <c r="H229" s="31">
        <v>0</v>
      </c>
      <c r="J229" s="13"/>
      <c r="AE229" s="2"/>
      <c r="AI229" s="1"/>
      <c r="AJ229" s="1"/>
    </row>
    <row r="230" spans="1:36" ht="15.6">
      <c r="A230" s="11"/>
      <c r="B230" s="11">
        <v>1</v>
      </c>
      <c r="C230" s="24"/>
      <c r="D230" s="23" t="s">
        <v>263</v>
      </c>
      <c r="E230" s="27"/>
      <c r="F230" s="26"/>
      <c r="G230" s="25"/>
      <c r="H230" s="21">
        <f>SUM(H228:H229)</f>
        <v>0</v>
      </c>
      <c r="I230" s="11"/>
    </row>
    <row r="308" spans="6:55">
      <c r="F308" s="1"/>
      <c r="H308" s="1"/>
      <c r="AB308" s="1">
        <v>1</v>
      </c>
      <c r="AD308" s="20" t="s">
        <v>262</v>
      </c>
      <c r="AF308" s="2" t="s">
        <v>241</v>
      </c>
      <c r="AH308" s="1" t="s">
        <v>261</v>
      </c>
      <c r="AI308" s="1" t="s">
        <v>260</v>
      </c>
      <c r="AJ308" s="1" t="s">
        <v>38</v>
      </c>
    </row>
    <row r="309" spans="6:55">
      <c r="F309" s="1"/>
      <c r="H309" s="1"/>
      <c r="AB309" s="1">
        <v>0</v>
      </c>
      <c r="AD309" s="7" t="s">
        <v>259</v>
      </c>
      <c r="AF309" s="2" t="s">
        <v>237</v>
      </c>
      <c r="AH309" s="1" t="s">
        <v>258</v>
      </c>
      <c r="AI309" s="1" t="s">
        <v>257</v>
      </c>
      <c r="AJ309" s="1" t="s">
        <v>38</v>
      </c>
    </row>
    <row r="310" spans="6:55">
      <c r="F310" s="1"/>
      <c r="H310" s="1"/>
      <c r="AD310" s="6" t="s">
        <v>256</v>
      </c>
      <c r="AF310" s="2" t="s">
        <v>233</v>
      </c>
      <c r="AH310" s="1" t="s">
        <v>255</v>
      </c>
      <c r="AI310" s="1" t="s">
        <v>254</v>
      </c>
      <c r="AJ310" s="1" t="s">
        <v>45</v>
      </c>
    </row>
    <row r="311" spans="6:55">
      <c r="F311" s="1"/>
      <c r="H311" s="1"/>
      <c r="AD311" s="6" t="s">
        <v>253</v>
      </c>
      <c r="AF311" s="2" t="s">
        <v>229</v>
      </c>
      <c r="AH311" s="1" t="s">
        <v>252</v>
      </c>
      <c r="AI311" s="1" t="s">
        <v>251</v>
      </c>
      <c r="AJ311" s="1" t="s">
        <v>45</v>
      </c>
      <c r="AL311" s="19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</row>
    <row r="312" spans="6:55">
      <c r="F312" s="1"/>
      <c r="H312" s="1"/>
      <c r="AD312" s="6" t="s">
        <v>250</v>
      </c>
      <c r="AF312" s="2" t="s">
        <v>249</v>
      </c>
      <c r="AH312" s="1" t="s">
        <v>248</v>
      </c>
      <c r="AI312" s="1" t="s">
        <v>247</v>
      </c>
      <c r="AJ312" s="1" t="s">
        <v>38</v>
      </c>
      <c r="AL312" s="19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</row>
    <row r="313" spans="6:55">
      <c r="F313" s="1"/>
      <c r="H313" s="1"/>
      <c r="AD313" s="6" t="s">
        <v>246</v>
      </c>
      <c r="AF313" s="2" t="s">
        <v>245</v>
      </c>
      <c r="AH313" s="1" t="s">
        <v>244</v>
      </c>
      <c r="AI313" s="1" t="s">
        <v>243</v>
      </c>
      <c r="AJ313" s="1" t="s">
        <v>38</v>
      </c>
      <c r="AL313" s="19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</row>
    <row r="314" spans="6:55">
      <c r="F314" s="1"/>
      <c r="H314" s="1"/>
      <c r="AD314" s="7" t="s">
        <v>242</v>
      </c>
      <c r="AF314" s="2" t="s">
        <v>241</v>
      </c>
      <c r="AH314" s="1" t="s">
        <v>240</v>
      </c>
      <c r="AI314" s="1" t="s">
        <v>239</v>
      </c>
      <c r="AJ314" s="1" t="s">
        <v>38</v>
      </c>
      <c r="AL314" s="17"/>
      <c r="AM314" s="16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4"/>
    </row>
    <row r="315" spans="6:55">
      <c r="F315" s="1"/>
      <c r="H315" s="1"/>
      <c r="AD315" s="7" t="s">
        <v>238</v>
      </c>
      <c r="AF315" s="2" t="s">
        <v>237</v>
      </c>
      <c r="AH315" s="1" t="s">
        <v>236</v>
      </c>
      <c r="AI315" s="1" t="s">
        <v>235</v>
      </c>
      <c r="AJ315" s="1" t="s">
        <v>38</v>
      </c>
    </row>
    <row r="316" spans="6:55">
      <c r="F316" s="1"/>
      <c r="H316" s="1"/>
      <c r="AD316" s="7" t="s">
        <v>234</v>
      </c>
      <c r="AF316" s="2" t="s">
        <v>233</v>
      </c>
      <c r="AH316" s="1" t="s">
        <v>232</v>
      </c>
      <c r="AI316" s="1" t="s">
        <v>231</v>
      </c>
      <c r="AJ316" s="1" t="s">
        <v>38</v>
      </c>
    </row>
    <row r="317" spans="6:55">
      <c r="F317" s="1"/>
      <c r="H317" s="1"/>
      <c r="AD317" s="7" t="s">
        <v>230</v>
      </c>
      <c r="AF317" s="2" t="s">
        <v>229</v>
      </c>
      <c r="AH317" s="1" t="s">
        <v>228</v>
      </c>
      <c r="AI317" s="1" t="s">
        <v>227</v>
      </c>
      <c r="AJ317" s="1" t="s">
        <v>38</v>
      </c>
    </row>
    <row r="318" spans="6:55">
      <c r="F318" s="1"/>
      <c r="H318" s="1"/>
      <c r="AD318" s="7" t="s">
        <v>226</v>
      </c>
      <c r="AF318" s="2" t="s">
        <v>225</v>
      </c>
      <c r="AH318" s="1" t="s">
        <v>224</v>
      </c>
      <c r="AI318" s="1" t="s">
        <v>223</v>
      </c>
      <c r="AJ318" s="1" t="s">
        <v>38</v>
      </c>
    </row>
    <row r="319" spans="6:55">
      <c r="F319" s="1"/>
      <c r="H319" s="1"/>
      <c r="AD319" s="7" t="s">
        <v>222</v>
      </c>
      <c r="AF319" s="2"/>
      <c r="AH319" s="1" t="s">
        <v>221</v>
      </c>
      <c r="AI319" s="1" t="s">
        <v>220</v>
      </c>
      <c r="AJ319" s="1" t="s">
        <v>38</v>
      </c>
    </row>
    <row r="320" spans="6:55">
      <c r="F320" s="1"/>
      <c r="H320" s="1"/>
      <c r="AD320" s="7" t="s">
        <v>219</v>
      </c>
      <c r="AF320" s="2"/>
      <c r="AG320" s="13"/>
      <c r="AH320" s="1" t="s">
        <v>218</v>
      </c>
      <c r="AI320" s="1" t="s">
        <v>217</v>
      </c>
      <c r="AJ320" s="1" t="s">
        <v>38</v>
      </c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</row>
    <row r="321" spans="6:36">
      <c r="F321" s="1"/>
      <c r="H321" s="1"/>
      <c r="AD321" s="7" t="s">
        <v>216</v>
      </c>
      <c r="AF321" s="12"/>
      <c r="AH321" s="1" t="s">
        <v>215</v>
      </c>
      <c r="AI321" s="1" t="s">
        <v>214</v>
      </c>
      <c r="AJ321" s="1" t="s">
        <v>38</v>
      </c>
    </row>
    <row r="322" spans="6:36">
      <c r="F322" s="1"/>
      <c r="H322" s="1"/>
      <c r="AD322" s="6" t="s">
        <v>213</v>
      </c>
      <c r="AF322" s="2"/>
      <c r="AH322" s="1" t="s">
        <v>212</v>
      </c>
      <c r="AI322" s="1" t="s">
        <v>211</v>
      </c>
      <c r="AJ322" s="1" t="s">
        <v>38</v>
      </c>
    </row>
    <row r="323" spans="6:36">
      <c r="F323" s="1"/>
      <c r="H323" s="1"/>
      <c r="AD323" s="6" t="s">
        <v>210</v>
      </c>
      <c r="AF323" s="2"/>
      <c r="AH323" s="1" t="s">
        <v>209</v>
      </c>
      <c r="AI323" s="1" t="s">
        <v>208</v>
      </c>
      <c r="AJ323" s="1" t="s">
        <v>38</v>
      </c>
    </row>
    <row r="324" spans="6:36">
      <c r="F324" s="1"/>
      <c r="H324" s="1"/>
      <c r="AD324" s="6" t="s">
        <v>207</v>
      </c>
      <c r="AF324" s="2"/>
      <c r="AH324" s="1" t="s">
        <v>206</v>
      </c>
      <c r="AI324" s="1" t="s">
        <v>205</v>
      </c>
      <c r="AJ324" s="1" t="s">
        <v>38</v>
      </c>
    </row>
    <row r="325" spans="6:36">
      <c r="F325" s="1"/>
      <c r="H325" s="1"/>
      <c r="AD325" s="6" t="s">
        <v>204</v>
      </c>
      <c r="AF325" s="2"/>
      <c r="AH325" s="1" t="s">
        <v>203</v>
      </c>
      <c r="AI325" s="1" t="s">
        <v>202</v>
      </c>
      <c r="AJ325" s="1" t="s">
        <v>38</v>
      </c>
    </row>
    <row r="326" spans="6:36">
      <c r="F326" s="1"/>
      <c r="H326" s="1"/>
      <c r="AD326" s="1" t="s">
        <v>201</v>
      </c>
      <c r="AF326" s="2"/>
      <c r="AH326" s="1" t="s">
        <v>200</v>
      </c>
      <c r="AI326" s="1" t="s">
        <v>199</v>
      </c>
      <c r="AJ326" s="1" t="s">
        <v>45</v>
      </c>
    </row>
    <row r="327" spans="6:36">
      <c r="F327" s="1"/>
      <c r="H327" s="1"/>
      <c r="AD327" s="8" t="s">
        <v>198</v>
      </c>
      <c r="AF327" s="2"/>
      <c r="AH327" s="1" t="s">
        <v>197</v>
      </c>
      <c r="AI327" s="1" t="s">
        <v>196</v>
      </c>
      <c r="AJ327" s="1" t="s">
        <v>45</v>
      </c>
    </row>
    <row r="328" spans="6:36">
      <c r="F328" s="1"/>
      <c r="H328" s="1"/>
      <c r="AD328" s="6" t="s">
        <v>195</v>
      </c>
      <c r="AF328" s="2"/>
      <c r="AH328" s="1" t="s">
        <v>194</v>
      </c>
      <c r="AI328" s="1" t="s">
        <v>193</v>
      </c>
      <c r="AJ328" s="1" t="s">
        <v>38</v>
      </c>
    </row>
    <row r="329" spans="6:36">
      <c r="F329" s="1"/>
      <c r="H329" s="1"/>
      <c r="AD329" s="6" t="s">
        <v>192</v>
      </c>
      <c r="AF329" s="2"/>
      <c r="AH329" s="1" t="s">
        <v>191</v>
      </c>
      <c r="AI329" s="1" t="s">
        <v>190</v>
      </c>
      <c r="AJ329" s="1" t="s">
        <v>38</v>
      </c>
    </row>
    <row r="330" spans="6:36">
      <c r="F330" s="1"/>
      <c r="H330" s="1"/>
      <c r="AD330" s="6" t="s">
        <v>189</v>
      </c>
      <c r="AF330" s="2"/>
      <c r="AH330" s="1" t="s">
        <v>188</v>
      </c>
      <c r="AI330" s="1" t="s">
        <v>187</v>
      </c>
      <c r="AJ330" s="1" t="s">
        <v>38</v>
      </c>
    </row>
    <row r="331" spans="6:36">
      <c r="F331" s="1"/>
      <c r="H331" s="1"/>
      <c r="AD331" s="6" t="s">
        <v>186</v>
      </c>
      <c r="AF331" s="2"/>
      <c r="AH331" s="1" t="s">
        <v>185</v>
      </c>
      <c r="AI331" s="1" t="s">
        <v>184</v>
      </c>
      <c r="AJ331" s="1" t="s">
        <v>38</v>
      </c>
    </row>
    <row r="332" spans="6:36">
      <c r="F332" s="1"/>
      <c r="H332" s="1"/>
      <c r="AD332" s="6" t="s">
        <v>183</v>
      </c>
      <c r="AF332" s="2"/>
      <c r="AH332" s="1" t="s">
        <v>182</v>
      </c>
      <c r="AI332" s="1" t="s">
        <v>181</v>
      </c>
      <c r="AJ332" s="1" t="s">
        <v>38</v>
      </c>
    </row>
    <row r="333" spans="6:36">
      <c r="F333" s="1"/>
      <c r="H333" s="1"/>
      <c r="AD333" s="6" t="s">
        <v>180</v>
      </c>
      <c r="AF333" s="2"/>
      <c r="AH333" s="1" t="s">
        <v>179</v>
      </c>
      <c r="AI333" s="1" t="s">
        <v>178</v>
      </c>
      <c r="AJ333" s="1" t="s">
        <v>45</v>
      </c>
    </row>
    <row r="334" spans="6:36">
      <c r="F334" s="1"/>
      <c r="H334" s="1"/>
      <c r="AD334" s="6" t="s">
        <v>177</v>
      </c>
      <c r="AF334" s="2"/>
      <c r="AH334" s="1" t="s">
        <v>176</v>
      </c>
      <c r="AI334" s="1" t="s">
        <v>175</v>
      </c>
      <c r="AJ334" s="1" t="s">
        <v>38</v>
      </c>
    </row>
    <row r="335" spans="6:36">
      <c r="F335" s="1"/>
      <c r="H335" s="1"/>
      <c r="AD335" s="6" t="s">
        <v>174</v>
      </c>
      <c r="AF335" s="2"/>
      <c r="AH335" s="1" t="s">
        <v>173</v>
      </c>
      <c r="AI335" s="1" t="s">
        <v>172</v>
      </c>
      <c r="AJ335" s="1" t="s">
        <v>45</v>
      </c>
    </row>
    <row r="336" spans="6:36">
      <c r="F336" s="1"/>
      <c r="H336" s="1"/>
      <c r="AD336" s="8" t="s">
        <v>171</v>
      </c>
      <c r="AF336" s="2"/>
      <c r="AH336" s="1" t="s">
        <v>170</v>
      </c>
      <c r="AI336" s="1" t="s">
        <v>169</v>
      </c>
      <c r="AJ336" s="1" t="s">
        <v>45</v>
      </c>
    </row>
    <row r="337" spans="6:53">
      <c r="F337" s="1"/>
      <c r="H337" s="1"/>
      <c r="AD337" s="6" t="s">
        <v>168</v>
      </c>
      <c r="AF337" s="2"/>
      <c r="AH337" s="1" t="s">
        <v>167</v>
      </c>
      <c r="AI337" s="1" t="s">
        <v>166</v>
      </c>
      <c r="AJ337" s="1" t="s">
        <v>38</v>
      </c>
    </row>
    <row r="338" spans="6:53">
      <c r="F338" s="1"/>
      <c r="H338" s="1"/>
      <c r="AD338" s="6" t="s">
        <v>165</v>
      </c>
      <c r="AF338" s="2"/>
      <c r="AH338" s="1" t="s">
        <v>164</v>
      </c>
      <c r="AI338" s="1" t="s">
        <v>163</v>
      </c>
      <c r="AJ338" s="1" t="s">
        <v>45</v>
      </c>
    </row>
    <row r="339" spans="6:53">
      <c r="F339" s="1"/>
      <c r="H339" s="1"/>
      <c r="AD339" s="6" t="s">
        <v>162</v>
      </c>
      <c r="AF339" s="2"/>
      <c r="AH339" s="1" t="s">
        <v>161</v>
      </c>
      <c r="AI339" s="1" t="s">
        <v>160</v>
      </c>
      <c r="AJ339" s="1" t="s">
        <v>38</v>
      </c>
    </row>
    <row r="340" spans="6:53">
      <c r="F340" s="1"/>
      <c r="H340" s="1"/>
      <c r="AD340" s="6" t="s">
        <v>159</v>
      </c>
      <c r="AF340" s="2"/>
      <c r="AH340" s="1" t="s">
        <v>158</v>
      </c>
      <c r="AI340" s="1" t="s">
        <v>157</v>
      </c>
      <c r="AJ340" s="1" t="s">
        <v>38</v>
      </c>
    </row>
    <row r="341" spans="6:53">
      <c r="F341" s="1"/>
      <c r="H341" s="1"/>
      <c r="AD341" s="7" t="s">
        <v>156</v>
      </c>
      <c r="AF341" s="2"/>
      <c r="AH341" s="1" t="s">
        <v>155</v>
      </c>
      <c r="AI341" s="1" t="s">
        <v>154</v>
      </c>
      <c r="AJ341" s="1" t="s">
        <v>38</v>
      </c>
    </row>
    <row r="342" spans="6:53">
      <c r="F342" s="1"/>
      <c r="H342" s="1"/>
      <c r="AD342" s="6" t="s">
        <v>153</v>
      </c>
      <c r="AF342" s="2"/>
      <c r="AH342" s="1" t="s">
        <v>152</v>
      </c>
      <c r="AI342" s="1" t="s">
        <v>151</v>
      </c>
      <c r="AJ342" s="1" t="s">
        <v>38</v>
      </c>
    </row>
    <row r="343" spans="6:53">
      <c r="F343" s="1"/>
      <c r="H343" s="1"/>
      <c r="AD343" s="8" t="s">
        <v>150</v>
      </c>
      <c r="AF343" s="2"/>
      <c r="AH343" s="1" t="s">
        <v>149</v>
      </c>
      <c r="AI343" s="1" t="s">
        <v>148</v>
      </c>
      <c r="AJ343" s="1" t="s">
        <v>38</v>
      </c>
    </row>
    <row r="344" spans="6:53">
      <c r="F344" s="1"/>
      <c r="H344" s="1"/>
      <c r="AD344" s="6" t="s">
        <v>147</v>
      </c>
      <c r="AF344" s="2"/>
      <c r="AH344" s="1" t="s">
        <v>146</v>
      </c>
      <c r="AI344" s="1" t="s">
        <v>145</v>
      </c>
      <c r="AJ344" s="1" t="s">
        <v>45</v>
      </c>
    </row>
    <row r="345" spans="6:53">
      <c r="F345" s="1"/>
      <c r="H345" s="1"/>
      <c r="AD345" s="8" t="s">
        <v>144</v>
      </c>
      <c r="AF345" s="2"/>
      <c r="AH345" s="1" t="s">
        <v>143</v>
      </c>
      <c r="AI345" s="1" t="s">
        <v>142</v>
      </c>
      <c r="AJ345" s="1" t="s">
        <v>38</v>
      </c>
    </row>
    <row r="346" spans="6:53">
      <c r="F346" s="1"/>
      <c r="H346" s="1"/>
      <c r="AD346" s="6" t="s">
        <v>141</v>
      </c>
      <c r="AF346" s="2"/>
      <c r="AH346" s="1" t="s">
        <v>140</v>
      </c>
      <c r="AI346" s="1" t="s">
        <v>139</v>
      </c>
      <c r="AJ346" s="1" t="s">
        <v>38</v>
      </c>
    </row>
    <row r="347" spans="6:53" ht="15.6">
      <c r="F347" s="1"/>
      <c r="H347" s="1"/>
      <c r="AD347" s="6" t="s">
        <v>138</v>
      </c>
      <c r="AF347" s="2"/>
      <c r="AH347" s="1" t="s">
        <v>137</v>
      </c>
      <c r="AI347" s="1" t="s">
        <v>136</v>
      </c>
      <c r="AJ347" s="1" t="s">
        <v>38</v>
      </c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</row>
    <row r="348" spans="6:53">
      <c r="F348" s="1"/>
      <c r="H348" s="1"/>
      <c r="AD348" s="6" t="s">
        <v>135</v>
      </c>
      <c r="AF348" s="2"/>
      <c r="AH348" s="1" t="s">
        <v>134</v>
      </c>
      <c r="AI348" s="1" t="s">
        <v>133</v>
      </c>
      <c r="AJ348" s="1" t="s">
        <v>38</v>
      </c>
    </row>
    <row r="349" spans="6:53">
      <c r="F349" s="1"/>
      <c r="H349" s="1"/>
      <c r="AD349" s="6" t="s">
        <v>132</v>
      </c>
      <c r="AF349" s="2"/>
      <c r="AH349" s="1" t="s">
        <v>131</v>
      </c>
      <c r="AI349" s="1" t="s">
        <v>130</v>
      </c>
      <c r="AJ349" s="1" t="s">
        <v>38</v>
      </c>
    </row>
    <row r="350" spans="6:53" ht="15.6">
      <c r="F350" s="1"/>
      <c r="H350" s="1"/>
      <c r="AD350" s="6" t="s">
        <v>129</v>
      </c>
      <c r="AF350" s="2"/>
      <c r="AH350" s="1" t="s">
        <v>128</v>
      </c>
      <c r="AI350" s="1" t="s">
        <v>127</v>
      </c>
      <c r="AJ350" s="1" t="s">
        <v>38</v>
      </c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</row>
    <row r="351" spans="6:53">
      <c r="F351" s="1"/>
      <c r="H351" s="1"/>
      <c r="AD351" s="6" t="s">
        <v>126</v>
      </c>
      <c r="AF351" s="2"/>
      <c r="AH351" s="1" t="s">
        <v>125</v>
      </c>
      <c r="AI351" s="1" t="s">
        <v>124</v>
      </c>
      <c r="AJ351" s="1" t="s">
        <v>38</v>
      </c>
    </row>
    <row r="352" spans="6:53" ht="15.6">
      <c r="F352" s="1"/>
      <c r="H352" s="1"/>
      <c r="AD352" s="6" t="s">
        <v>123</v>
      </c>
      <c r="AF352" s="2"/>
      <c r="AG352" s="11"/>
      <c r="AH352" s="1" t="s">
        <v>122</v>
      </c>
      <c r="AI352" s="1" t="s">
        <v>121</v>
      </c>
      <c r="AJ352" s="1" t="s">
        <v>38</v>
      </c>
    </row>
    <row r="353" spans="6:53" ht="15.6">
      <c r="F353" s="1"/>
      <c r="H353" s="1"/>
      <c r="AD353" s="6" t="s">
        <v>120</v>
      </c>
      <c r="AF353" s="2"/>
      <c r="AG353" s="11"/>
      <c r="AH353" s="1" t="s">
        <v>119</v>
      </c>
      <c r="AI353" s="1" t="s">
        <v>118</v>
      </c>
      <c r="AJ353" s="1" t="s">
        <v>38</v>
      </c>
    </row>
    <row r="354" spans="6:53">
      <c r="F354" s="1"/>
      <c r="H354" s="1"/>
      <c r="AD354" s="6" t="s">
        <v>117</v>
      </c>
      <c r="AF354" s="2"/>
      <c r="AH354" s="1" t="s">
        <v>116</v>
      </c>
      <c r="AI354" s="1" t="s">
        <v>115</v>
      </c>
      <c r="AJ354" s="1" t="s">
        <v>38</v>
      </c>
    </row>
    <row r="355" spans="6:53" ht="15.6">
      <c r="F355" s="1"/>
      <c r="H355" s="1"/>
      <c r="AD355" s="6" t="s">
        <v>114</v>
      </c>
      <c r="AF355" s="2"/>
      <c r="AH355" s="1" t="s">
        <v>113</v>
      </c>
      <c r="AI355" s="1" t="s">
        <v>112</v>
      </c>
      <c r="AJ355" s="1" t="s">
        <v>38</v>
      </c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</row>
    <row r="356" spans="6:53" ht="15.6">
      <c r="F356" s="1"/>
      <c r="H356" s="1"/>
      <c r="AD356" s="6" t="s">
        <v>111</v>
      </c>
      <c r="AF356" s="2"/>
      <c r="AG356" s="11"/>
      <c r="AH356" s="1" t="s">
        <v>110</v>
      </c>
      <c r="AI356" s="1" t="s">
        <v>109</v>
      </c>
      <c r="AJ356" s="1" t="s">
        <v>38</v>
      </c>
    </row>
    <row r="357" spans="6:53" ht="15.6">
      <c r="F357" s="1"/>
      <c r="H357" s="1"/>
      <c r="AD357" s="6" t="s">
        <v>108</v>
      </c>
      <c r="AF357" s="2"/>
      <c r="AG357" s="11"/>
      <c r="AH357" s="1" t="s">
        <v>107</v>
      </c>
      <c r="AI357" s="1" t="s">
        <v>106</v>
      </c>
      <c r="AJ357" s="1" t="s">
        <v>38</v>
      </c>
    </row>
    <row r="358" spans="6:53" ht="15.6">
      <c r="F358" s="1"/>
      <c r="H358" s="1"/>
      <c r="AD358" s="6" t="s">
        <v>105</v>
      </c>
      <c r="AF358" s="2"/>
      <c r="AH358" s="1" t="s">
        <v>104</v>
      </c>
      <c r="AI358" s="1" t="s">
        <v>103</v>
      </c>
      <c r="AJ358" s="1" t="s">
        <v>45</v>
      </c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</row>
    <row r="359" spans="6:53" ht="15.6">
      <c r="F359" s="1"/>
      <c r="H359" s="1"/>
      <c r="AD359" s="6" t="s">
        <v>102</v>
      </c>
      <c r="AF359" s="2"/>
      <c r="AH359" s="1" t="s">
        <v>101</v>
      </c>
      <c r="AI359" s="1" t="s">
        <v>100</v>
      </c>
      <c r="AJ359" s="1" t="s">
        <v>38</v>
      </c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</row>
    <row r="360" spans="6:53" ht="15.6">
      <c r="F360" s="1"/>
      <c r="H360" s="1"/>
      <c r="AD360" s="1" t="s">
        <v>99</v>
      </c>
      <c r="AF360" s="2"/>
      <c r="AH360" s="1" t="s">
        <v>98</v>
      </c>
      <c r="AI360" s="1" t="s">
        <v>97</v>
      </c>
      <c r="AJ360" s="1" t="s">
        <v>38</v>
      </c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</row>
    <row r="361" spans="6:53" ht="15.6">
      <c r="F361" s="1"/>
      <c r="H361" s="1"/>
      <c r="AD361" s="6" t="s">
        <v>96</v>
      </c>
      <c r="AF361" s="2"/>
      <c r="AH361" s="1" t="s">
        <v>95</v>
      </c>
      <c r="AI361" s="1" t="s">
        <v>94</v>
      </c>
      <c r="AJ361" s="1" t="s">
        <v>38</v>
      </c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</row>
    <row r="362" spans="6:53" ht="15.6">
      <c r="F362" s="1"/>
      <c r="H362" s="1"/>
      <c r="AD362" s="6" t="s">
        <v>93</v>
      </c>
      <c r="AF362" s="2"/>
      <c r="AH362" s="1" t="s">
        <v>92</v>
      </c>
      <c r="AI362" s="1" t="s">
        <v>91</v>
      </c>
      <c r="AJ362" s="1" t="s">
        <v>38</v>
      </c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</row>
    <row r="363" spans="6:53" ht="15.6">
      <c r="F363" s="1"/>
      <c r="H363" s="1"/>
      <c r="AD363" s="6" t="s">
        <v>90</v>
      </c>
      <c r="AF363" s="2"/>
      <c r="AH363" s="1" t="s">
        <v>89</v>
      </c>
      <c r="AI363" s="1" t="s">
        <v>88</v>
      </c>
      <c r="AJ363" s="1" t="s">
        <v>38</v>
      </c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</row>
    <row r="364" spans="6:53" ht="15.6">
      <c r="F364" s="1"/>
      <c r="H364" s="1"/>
      <c r="AD364" s="6" t="s">
        <v>87</v>
      </c>
      <c r="AF364" s="2"/>
      <c r="AG364" s="11"/>
      <c r="AH364" s="1" t="s">
        <v>86</v>
      </c>
      <c r="AI364" s="1" t="s">
        <v>85</v>
      </c>
      <c r="AJ364" s="1" t="s">
        <v>45</v>
      </c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</row>
    <row r="365" spans="6:53" ht="15.6">
      <c r="F365" s="1"/>
      <c r="H365" s="1"/>
      <c r="AD365" s="6" t="s">
        <v>84</v>
      </c>
      <c r="AF365" s="2"/>
      <c r="AH365" s="1" t="s">
        <v>83</v>
      </c>
      <c r="AI365" s="1" t="s">
        <v>82</v>
      </c>
      <c r="AJ365" s="1" t="s">
        <v>38</v>
      </c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</row>
    <row r="366" spans="6:53" ht="15.6">
      <c r="F366" s="1"/>
      <c r="H366" s="1"/>
      <c r="AD366" s="6" t="s">
        <v>81</v>
      </c>
      <c r="AF366" s="2"/>
      <c r="AH366" s="1" t="s">
        <v>80</v>
      </c>
      <c r="AI366" s="1" t="s">
        <v>79</v>
      </c>
      <c r="AJ366" s="1" t="s">
        <v>38</v>
      </c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</row>
    <row r="367" spans="6:53" ht="15.6">
      <c r="F367" s="1"/>
      <c r="H367" s="1"/>
      <c r="AD367" s="6" t="s">
        <v>78</v>
      </c>
      <c r="AF367" s="2"/>
      <c r="AG367" s="11"/>
      <c r="AH367" s="1" t="s">
        <v>77</v>
      </c>
      <c r="AI367" s="1" t="s">
        <v>76</v>
      </c>
      <c r="AJ367" s="1" t="s">
        <v>38</v>
      </c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</row>
    <row r="368" spans="6:53" ht="15.6">
      <c r="F368" s="1"/>
      <c r="H368" s="1"/>
      <c r="AD368" s="6" t="s">
        <v>75</v>
      </c>
      <c r="AF368" s="2"/>
      <c r="AG368" s="11"/>
      <c r="AH368" s="1" t="s">
        <v>74</v>
      </c>
      <c r="AI368" s="1" t="s">
        <v>73</v>
      </c>
      <c r="AJ368" s="1" t="s">
        <v>38</v>
      </c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</row>
    <row r="369" spans="6:53" ht="18">
      <c r="F369" s="1"/>
      <c r="H369" s="1"/>
      <c r="AD369" s="6" t="s">
        <v>72</v>
      </c>
      <c r="AF369" s="2"/>
      <c r="AG369" s="11"/>
      <c r="AH369" s="1" t="s">
        <v>71</v>
      </c>
      <c r="AI369" s="1" t="s">
        <v>70</v>
      </c>
      <c r="AJ369" s="1" t="s">
        <v>38</v>
      </c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</row>
    <row r="370" spans="6:53" ht="15.6">
      <c r="F370" s="1"/>
      <c r="H370" s="1"/>
      <c r="AD370" s="6" t="s">
        <v>69</v>
      </c>
      <c r="AF370" s="2"/>
      <c r="AG370" s="11"/>
      <c r="AH370" s="1" t="s">
        <v>68</v>
      </c>
      <c r="AI370" s="1" t="s">
        <v>67</v>
      </c>
      <c r="AJ370" s="1" t="s">
        <v>45</v>
      </c>
    </row>
    <row r="371" spans="6:53" ht="15.6">
      <c r="F371" s="1"/>
      <c r="H371" s="1"/>
      <c r="AD371" s="6" t="s">
        <v>66</v>
      </c>
      <c r="AF371" s="2"/>
      <c r="AG371" s="11"/>
      <c r="AH371" s="1" t="s">
        <v>65</v>
      </c>
      <c r="AI371" s="1" t="s">
        <v>64</v>
      </c>
      <c r="AJ371" s="1" t="s">
        <v>45</v>
      </c>
    </row>
    <row r="372" spans="6:53" ht="15.6">
      <c r="F372" s="1"/>
      <c r="H372" s="1"/>
      <c r="AD372" s="6" t="s">
        <v>63</v>
      </c>
      <c r="AF372" s="2"/>
      <c r="AG372" s="11"/>
      <c r="AH372" s="1" t="s">
        <v>62</v>
      </c>
      <c r="AI372" s="1" t="s">
        <v>61</v>
      </c>
      <c r="AJ372" s="1" t="s">
        <v>45</v>
      </c>
    </row>
    <row r="373" spans="6:53" ht="15.6">
      <c r="F373" s="1"/>
      <c r="H373" s="1"/>
      <c r="AD373" s="8" t="s">
        <v>60</v>
      </c>
      <c r="AF373" s="2"/>
      <c r="AG373" s="11"/>
      <c r="AH373" s="1" t="s">
        <v>59</v>
      </c>
      <c r="AI373" s="1" t="s">
        <v>58</v>
      </c>
      <c r="AJ373" s="1" t="s">
        <v>38</v>
      </c>
    </row>
    <row r="374" spans="6:53" ht="15.6">
      <c r="F374" s="1"/>
      <c r="H374" s="1"/>
      <c r="AD374" s="8" t="s">
        <v>57</v>
      </c>
      <c r="AF374" s="2"/>
      <c r="AG374" s="11"/>
      <c r="AH374" s="1" t="s">
        <v>56</v>
      </c>
      <c r="AI374" s="1" t="s">
        <v>55</v>
      </c>
      <c r="AJ374" s="1" t="s">
        <v>38</v>
      </c>
    </row>
    <row r="375" spans="6:53" ht="15.6">
      <c r="F375" s="1"/>
      <c r="H375" s="1"/>
      <c r="AD375" s="6" t="s">
        <v>54</v>
      </c>
      <c r="AF375" s="2"/>
      <c r="AG375" s="11"/>
      <c r="AH375" s="1" t="s">
        <v>53</v>
      </c>
      <c r="AI375" s="1" t="s">
        <v>52</v>
      </c>
      <c r="AJ375" s="1" t="s">
        <v>38</v>
      </c>
    </row>
    <row r="376" spans="6:53" ht="15.6">
      <c r="F376" s="1"/>
      <c r="H376" s="1"/>
      <c r="AD376" s="6" t="s">
        <v>51</v>
      </c>
      <c r="AF376" s="2"/>
      <c r="AG376" s="11"/>
      <c r="AH376" s="1" t="s">
        <v>50</v>
      </c>
      <c r="AI376" s="1" t="s">
        <v>49</v>
      </c>
      <c r="AJ376" s="1" t="s">
        <v>38</v>
      </c>
    </row>
    <row r="377" spans="6:53" ht="15.6">
      <c r="F377" s="1"/>
      <c r="H377" s="1"/>
      <c r="AD377" s="6" t="s">
        <v>48</v>
      </c>
      <c r="AF377" s="2"/>
      <c r="AG377" s="11"/>
      <c r="AH377" s="1" t="s">
        <v>47</v>
      </c>
      <c r="AI377" s="1" t="s">
        <v>46</v>
      </c>
      <c r="AJ377" s="1" t="s">
        <v>45</v>
      </c>
    </row>
    <row r="378" spans="6:53" ht="15.6">
      <c r="F378" s="1"/>
      <c r="H378" s="1"/>
      <c r="AD378" s="6" t="s">
        <v>44</v>
      </c>
      <c r="AF378" s="2"/>
      <c r="AG378" s="11"/>
      <c r="AH378" s="1" t="s">
        <v>43</v>
      </c>
      <c r="AI378" s="1" t="s">
        <v>42</v>
      </c>
      <c r="AJ378" s="1" t="s">
        <v>38</v>
      </c>
    </row>
    <row r="379" spans="6:53" ht="15.6">
      <c r="F379" s="1"/>
      <c r="H379" s="1"/>
      <c r="AD379" s="6" t="s">
        <v>41</v>
      </c>
      <c r="AF379" s="2"/>
      <c r="AG379" s="11"/>
      <c r="AH379" s="1" t="s">
        <v>40</v>
      </c>
      <c r="AI379" s="1" t="s">
        <v>39</v>
      </c>
      <c r="AJ379" s="1" t="s">
        <v>38</v>
      </c>
    </row>
    <row r="380" spans="6:53" ht="18">
      <c r="F380" s="1"/>
      <c r="H380" s="1"/>
      <c r="AD380" s="6" t="s">
        <v>37</v>
      </c>
      <c r="AF380" s="2"/>
      <c r="AG380" s="10"/>
      <c r="AI380" s="1"/>
      <c r="AJ380" s="1"/>
    </row>
    <row r="381" spans="6:53">
      <c r="F381" s="1"/>
      <c r="H381" s="1"/>
      <c r="AD381" s="6" t="s">
        <v>36</v>
      </c>
      <c r="AF381" s="9"/>
      <c r="AI381" s="1"/>
      <c r="AJ381" s="1"/>
    </row>
    <row r="382" spans="6:53">
      <c r="F382" s="1"/>
      <c r="H382" s="1"/>
      <c r="AD382" s="6" t="s">
        <v>35</v>
      </c>
      <c r="AF382" s="2"/>
      <c r="AI382" s="1"/>
      <c r="AJ382" s="1"/>
    </row>
    <row r="383" spans="6:53">
      <c r="F383" s="1"/>
      <c r="H383" s="1"/>
      <c r="AD383" s="8" t="s">
        <v>34</v>
      </c>
      <c r="AF383" s="2"/>
      <c r="AI383" s="1"/>
      <c r="AJ383" s="1"/>
    </row>
    <row r="384" spans="6:53">
      <c r="F384" s="1"/>
      <c r="H384" s="1"/>
      <c r="AD384" s="6" t="s">
        <v>33</v>
      </c>
      <c r="AF384" s="2"/>
      <c r="AI384" s="1"/>
      <c r="AJ384" s="1"/>
    </row>
    <row r="385" spans="6:36">
      <c r="F385" s="1"/>
      <c r="H385" s="1"/>
      <c r="AD385" s="6" t="s">
        <v>32</v>
      </c>
      <c r="AF385" s="2"/>
      <c r="AI385" s="1"/>
      <c r="AJ385" s="1"/>
    </row>
    <row r="386" spans="6:36">
      <c r="F386" s="1"/>
      <c r="H386" s="1"/>
      <c r="AD386" s="6" t="s">
        <v>31</v>
      </c>
      <c r="AF386" s="2"/>
      <c r="AI386" s="1"/>
      <c r="AJ386" s="1"/>
    </row>
    <row r="387" spans="6:36">
      <c r="F387" s="1"/>
      <c r="H387" s="1"/>
      <c r="AD387" s="6" t="s">
        <v>30</v>
      </c>
      <c r="AF387" s="2"/>
      <c r="AI387" s="1"/>
      <c r="AJ387" s="1"/>
    </row>
    <row r="388" spans="6:36">
      <c r="F388" s="1"/>
      <c r="H388" s="1"/>
      <c r="AD388" s="8" t="s">
        <v>29</v>
      </c>
      <c r="AF388" s="2"/>
      <c r="AI388" s="1"/>
      <c r="AJ388" s="1"/>
    </row>
    <row r="389" spans="6:36">
      <c r="F389" s="1"/>
      <c r="H389" s="1"/>
      <c r="AD389" s="7" t="s">
        <v>28</v>
      </c>
      <c r="AF389" s="2"/>
      <c r="AI389" s="1"/>
      <c r="AJ389" s="1"/>
    </row>
    <row r="390" spans="6:36">
      <c r="F390" s="1"/>
      <c r="H390" s="1"/>
      <c r="AD390" s="6" t="s">
        <v>27</v>
      </c>
      <c r="AF390" s="2"/>
    </row>
    <row r="391" spans="6:36">
      <c r="F391" s="1"/>
      <c r="H391" s="1"/>
      <c r="AD391" s="1" t="s">
        <v>26</v>
      </c>
      <c r="AF391" s="2"/>
    </row>
    <row r="392" spans="6:36">
      <c r="F392" s="1"/>
      <c r="H392" s="1"/>
      <c r="AD392" s="6" t="s">
        <v>25</v>
      </c>
      <c r="AF392" s="2"/>
    </row>
    <row r="393" spans="6:36">
      <c r="F393" s="1"/>
      <c r="H393" s="1"/>
      <c r="AD393" s="6" t="s">
        <v>24</v>
      </c>
      <c r="AF393" s="2"/>
    </row>
    <row r="394" spans="6:36">
      <c r="F394" s="1"/>
      <c r="H394" s="1"/>
      <c r="AD394" s="6" t="s">
        <v>23</v>
      </c>
      <c r="AF394" s="2"/>
    </row>
    <row r="395" spans="6:36">
      <c r="F395" s="1"/>
      <c r="H395" s="1"/>
      <c r="AD395" s="6" t="s">
        <v>22</v>
      </c>
      <c r="AF395" s="2"/>
    </row>
    <row r="396" spans="6:36">
      <c r="F396" s="1"/>
      <c r="H396" s="1"/>
      <c r="AD396" s="6" t="s">
        <v>21</v>
      </c>
      <c r="AF396" s="2"/>
      <c r="AI396" s="1"/>
      <c r="AJ396" s="1"/>
    </row>
    <row r="397" spans="6:36">
      <c r="F397" s="1"/>
      <c r="H397" s="1"/>
      <c r="AD397" s="6" t="s">
        <v>20</v>
      </c>
      <c r="AF397" s="2"/>
      <c r="AI397" s="1"/>
      <c r="AJ397" s="1"/>
    </row>
    <row r="398" spans="6:36">
      <c r="F398" s="1"/>
      <c r="H398" s="1"/>
      <c r="AD398" s="6" t="s">
        <v>19</v>
      </c>
      <c r="AF398" s="2"/>
      <c r="AI398" s="1"/>
      <c r="AJ398" s="1"/>
    </row>
    <row r="399" spans="6:36">
      <c r="F399" s="1"/>
      <c r="H399" s="1"/>
      <c r="AD399" s="6" t="s">
        <v>18</v>
      </c>
      <c r="AF399" s="2"/>
      <c r="AI399" s="1"/>
      <c r="AJ399" s="1"/>
    </row>
    <row r="400" spans="6:36">
      <c r="F400" s="1"/>
      <c r="H400" s="1"/>
      <c r="AD400" s="8" t="s">
        <v>17</v>
      </c>
      <c r="AF400" s="2"/>
      <c r="AI400" s="1"/>
      <c r="AJ400" s="1"/>
    </row>
    <row r="401" spans="6:36">
      <c r="F401" s="1"/>
      <c r="H401" s="1"/>
      <c r="AD401" s="8" t="s">
        <v>16</v>
      </c>
      <c r="AF401" s="2"/>
      <c r="AI401" s="1"/>
      <c r="AJ401" s="1"/>
    </row>
    <row r="402" spans="6:36">
      <c r="F402" s="1"/>
      <c r="H402" s="1"/>
      <c r="AD402" s="6" t="s">
        <v>15</v>
      </c>
      <c r="AF402" s="2"/>
      <c r="AI402" s="1"/>
      <c r="AJ402" s="1"/>
    </row>
    <row r="403" spans="6:36">
      <c r="F403" s="1"/>
      <c r="H403" s="1"/>
      <c r="AD403" s="7" t="s">
        <v>14</v>
      </c>
      <c r="AF403" s="2"/>
      <c r="AI403" s="1"/>
      <c r="AJ403" s="1"/>
    </row>
    <row r="404" spans="6:36">
      <c r="F404" s="1"/>
      <c r="H404" s="1"/>
      <c r="AD404" s="6" t="s">
        <v>13</v>
      </c>
      <c r="AF404" s="2"/>
    </row>
    <row r="405" spans="6:36">
      <c r="F405" s="1"/>
      <c r="H405" s="1"/>
      <c r="AD405" s="6" t="s">
        <v>12</v>
      </c>
      <c r="AF405" s="2"/>
    </row>
    <row r="406" spans="6:36">
      <c r="F406" s="1"/>
      <c r="H406" s="1"/>
      <c r="AD406" s="6" t="s">
        <v>11</v>
      </c>
      <c r="AF406" s="2"/>
    </row>
    <row r="407" spans="6:36">
      <c r="F407" s="1"/>
      <c r="H407" s="1"/>
      <c r="AD407" s="7" t="s">
        <v>10</v>
      </c>
      <c r="AF407" s="2"/>
    </row>
    <row r="408" spans="6:36">
      <c r="F408" s="1"/>
      <c r="H408" s="1"/>
      <c r="AD408" s="8" t="s">
        <v>9</v>
      </c>
      <c r="AF408" s="2"/>
    </row>
    <row r="409" spans="6:36">
      <c r="F409" s="1"/>
      <c r="H409" s="1"/>
      <c r="AD409" s="1" t="s">
        <v>8</v>
      </c>
      <c r="AF409" s="2"/>
    </row>
    <row r="410" spans="6:36">
      <c r="F410" s="1"/>
      <c r="H410" s="1"/>
      <c r="AD410" s="8" t="s">
        <v>7</v>
      </c>
      <c r="AF410" s="2"/>
    </row>
    <row r="411" spans="6:36">
      <c r="F411" s="1"/>
      <c r="H411" s="1"/>
      <c r="AD411" s="6" t="s">
        <v>6</v>
      </c>
      <c r="AF411" s="2"/>
    </row>
    <row r="412" spans="6:36">
      <c r="F412" s="1"/>
      <c r="H412" s="1"/>
      <c r="AD412" s="8" t="s">
        <v>5</v>
      </c>
      <c r="AF412" s="2"/>
    </row>
    <row r="413" spans="6:36">
      <c r="F413" s="1"/>
      <c r="H413" s="1"/>
      <c r="AD413" s="8" t="s">
        <v>4</v>
      </c>
      <c r="AF413" s="2"/>
    </row>
    <row r="414" spans="6:36">
      <c r="F414" s="1"/>
      <c r="H414" s="1"/>
      <c r="AD414" s="7" t="s">
        <v>3</v>
      </c>
      <c r="AF414" s="2"/>
    </row>
    <row r="415" spans="6:36">
      <c r="F415" s="1"/>
      <c r="H415" s="1"/>
      <c r="AD415" s="7" t="s">
        <v>2</v>
      </c>
      <c r="AF415" s="2"/>
    </row>
    <row r="416" spans="6:36">
      <c r="F416" s="1"/>
      <c r="H416" s="1"/>
      <c r="AD416" s="6" t="s">
        <v>1</v>
      </c>
      <c r="AF416" s="2"/>
    </row>
    <row r="417" spans="6:32">
      <c r="F417" s="1"/>
      <c r="H417" s="1"/>
      <c r="AD417" s="6" t="s">
        <v>0</v>
      </c>
      <c r="AF417" s="2"/>
    </row>
    <row r="418" spans="6:32">
      <c r="F418" s="1"/>
      <c r="H418" s="1"/>
      <c r="AD418" s="6"/>
      <c r="AF418" s="2"/>
    </row>
    <row r="419" spans="6:32">
      <c r="F419" s="1"/>
      <c r="H419" s="1"/>
      <c r="AD419" s="6"/>
      <c r="AF419" s="2"/>
    </row>
    <row r="420" spans="6:32">
      <c r="F420" s="1"/>
      <c r="H420" s="1"/>
      <c r="AD420" s="5"/>
      <c r="AF420" s="2"/>
    </row>
    <row r="421" spans="6:32">
      <c r="F421" s="1"/>
      <c r="H421" s="1"/>
      <c r="AD421" s="5"/>
      <c r="AF421" s="2"/>
    </row>
    <row r="422" spans="6:32">
      <c r="F422" s="1"/>
      <c r="H422" s="1"/>
      <c r="AD422" s="5"/>
      <c r="AF422" s="2"/>
    </row>
    <row r="423" spans="6:32">
      <c r="F423" s="1"/>
      <c r="H423" s="1"/>
      <c r="AD423" s="5"/>
      <c r="AF423" s="2"/>
    </row>
    <row r="424" spans="6:32">
      <c r="F424" s="1"/>
      <c r="H424" s="1"/>
      <c r="AD424" s="5"/>
      <c r="AF424" s="2"/>
    </row>
    <row r="425" spans="6:32">
      <c r="F425" s="1"/>
      <c r="H425" s="1"/>
      <c r="AD425" s="5"/>
      <c r="AF425" s="2"/>
    </row>
    <row r="426" spans="6:32">
      <c r="AD426" s="5"/>
      <c r="AF426" s="2"/>
    </row>
    <row r="427" spans="6:32">
      <c r="AD427" s="5"/>
      <c r="AF427" s="2"/>
    </row>
    <row r="428" spans="6:32">
      <c r="AD428" s="5"/>
      <c r="AF428" s="2"/>
    </row>
    <row r="429" spans="6:32">
      <c r="AD429" s="5"/>
      <c r="AF429" s="2"/>
    </row>
    <row r="430" spans="6:32">
      <c r="AD430" s="5"/>
      <c r="AF430" s="2"/>
    </row>
    <row r="431" spans="6:32">
      <c r="AD431" s="5"/>
    </row>
    <row r="432" spans="6:32">
      <c r="AD432" s="5"/>
    </row>
    <row r="433" spans="30:30">
      <c r="AD433" s="5"/>
    </row>
    <row r="434" spans="30:30">
      <c r="AD434" s="5"/>
    </row>
    <row r="435" spans="30:30">
      <c r="AD435" s="5"/>
    </row>
    <row r="436" spans="30:30">
      <c r="AD436" s="5"/>
    </row>
    <row r="437" spans="30:30">
      <c r="AD437" s="5"/>
    </row>
  </sheetData>
  <sheetProtection formatCells="0" formatColumns="0" formatRows="0" insertColumns="0" insertRows="0" deleteColumns="0" deleteRows="0"/>
  <mergeCells count="3">
    <mergeCell ref="C62:H62"/>
    <mergeCell ref="C16:H16"/>
    <mergeCell ref="C17:H17"/>
  </mergeCells>
  <conditionalFormatting sqref="D3:D5 D10:D13 D7">
    <cfRule type="cellIs" dxfId="16" priority="17" stopIfTrue="1" operator="equal">
      <formula>"Estimated Budget (in Euro), based on YYYY rates"</formula>
    </cfRule>
    <cfRule type="cellIs" dxfId="15" priority="18" stopIfTrue="1" operator="equal">
      <formula>0</formula>
    </cfRule>
  </conditionalFormatting>
  <conditionalFormatting sqref="E222:G222 E230:G230 F213 E211:G211 F204 E202:G202 E191:E192 F186 F169 F193 E167:G167 E159:G159 E149:G149 E129:G129 E132:G132 F147 E137:G137 E122:G122 E146:G146 E127:G127 E141:G141 F157 E114:G114 F100:G100 G94 F44 E94 I61:I62 F48 F51 E92:G92 G110 E112:G112 F53:G55 F57:G59 I65:I75 E96:G96 E116:G116 E151:G155 G166 F172:F182 E208:G208 E106:G106 F162 E196:G197 F206:F207 E60:G60">
    <cfRule type="cellIs" dxfId="14" priority="16" stopIfTrue="1" operator="between">
      <formula>0</formula>
      <formula>0</formula>
    </cfRule>
  </conditionalFormatting>
  <conditionalFormatting sqref="G54">
    <cfRule type="cellIs" dxfId="13" priority="15" stopIfTrue="1" operator="equal">
      <formula>"(as of DD/MM/YY - XX Euros)"</formula>
    </cfRule>
  </conditionalFormatting>
  <conditionalFormatting sqref="E191:E192 E110 E166">
    <cfRule type="cellIs" dxfId="12" priority="14" stopIfTrue="1" operator="equal">
      <formula>0</formula>
    </cfRule>
  </conditionalFormatting>
  <conditionalFormatting sqref="D4:E4">
    <cfRule type="expression" dxfId="11" priority="13">
      <formula>E4="000"</formula>
    </cfRule>
  </conditionalFormatting>
  <conditionalFormatting sqref="E4">
    <cfRule type="expression" dxfId="10" priority="12">
      <formula>E4="000"</formula>
    </cfRule>
  </conditionalFormatting>
  <conditionalFormatting sqref="D6">
    <cfRule type="cellIs" dxfId="9" priority="10" stopIfTrue="1" operator="equal">
      <formula>"Estimated Budget (in Euro), based on YYYY rates"</formula>
    </cfRule>
    <cfRule type="cellIs" dxfId="8" priority="11" stopIfTrue="1" operator="equal">
      <formula>0</formula>
    </cfRule>
  </conditionalFormatting>
  <conditionalFormatting sqref="F104">
    <cfRule type="cellIs" dxfId="7" priority="9" stopIfTrue="1" operator="between">
      <formula>0</formula>
      <formula>0</formula>
    </cfRule>
  </conditionalFormatting>
  <conditionalFormatting sqref="F150">
    <cfRule type="cellIs" dxfId="6" priority="8" stopIfTrue="1" operator="between">
      <formula>0</formula>
      <formula>0</formula>
    </cfRule>
  </conditionalFormatting>
  <conditionalFormatting sqref="I76:I89">
    <cfRule type="cellIs" dxfId="5" priority="7" stopIfTrue="1" operator="between">
      <formula>0</formula>
      <formula>0</formula>
    </cfRule>
  </conditionalFormatting>
  <conditionalFormatting sqref="E107:G107">
    <cfRule type="cellIs" dxfId="4" priority="6" stopIfTrue="1" operator="between">
      <formula>0</formula>
      <formula>0</formula>
    </cfRule>
  </conditionalFormatting>
  <conditionalFormatting sqref="G111">
    <cfRule type="cellIs" dxfId="3" priority="5" stopIfTrue="1" operator="between">
      <formula>0</formula>
      <formula>0</formula>
    </cfRule>
  </conditionalFormatting>
  <conditionalFormatting sqref="E111">
    <cfRule type="cellIs" dxfId="2" priority="4" stopIfTrue="1" operator="equal">
      <formula>0</formula>
    </cfRule>
  </conditionalFormatting>
  <conditionalFormatting sqref="I90">
    <cfRule type="cellIs" dxfId="1" priority="3" stopIfTrue="1" operator="between">
      <formula>0</formula>
      <formula>0</formula>
    </cfRule>
  </conditionalFormatting>
  <conditionalFormatting sqref="G95 E95">
    <cfRule type="cellIs" dxfId="0" priority="1" stopIfTrue="1" operator="between">
      <formula>0</formula>
      <formula>0</formula>
    </cfRule>
  </conditionalFormatting>
  <dataValidations count="7">
    <dataValidation type="list" allowBlank="1" showInputMessage="1" showErrorMessage="1" sqref="E4">
      <formula1>$AD$308:$AD$417</formula1>
    </dataValidation>
    <dataValidation type="list" allowBlank="1" showInputMessage="1" showErrorMessage="1" sqref="E6">
      <formula1>$AF$308:$AF$318</formula1>
    </dataValidation>
    <dataValidation type="list" allowBlank="1" showInputMessage="1" showErrorMessage="1" sqref="AY5 E5">
      <formula1>$AH$308:$AH$378</formula1>
    </dataValidation>
    <dataValidation type="custom" allowBlank="1" showInputMessage="1" showErrorMessage="1" sqref="H58">
      <formula1>AND(#REF!=0,H58&lt;=0)</formula1>
    </dataValidation>
    <dataValidation type="custom" allowBlank="1" showInputMessage="1" showErrorMessage="1" sqref="G44">
      <formula1>AND(#REF!=0)</formula1>
    </dataValidation>
    <dataValidation type="custom" allowBlank="1" showInputMessage="1" showErrorMessage="1" sqref="D222:D223 H59:H60 D59:D60 H204:H208 D197:D198 D106:D107 H162 D208:D209 H172:H182 D159:D160 D154:D156 H146:H151 H101 E53:G54 H20:H44 D167:D168 H112 D92:D93 D127 D96:D97 H127 H215 E215 H154:H155 F4 D44:D45 H104 H46:H47 F46:F47 F50 H50 G48:H48 G51:H51 H55 E57:G57 F58:G58 F20:F43 D112:D113 H92 D19 D48:D49 D51:D52 D55:D56 D63 H106 D151 D149 D146 D141 D202:D203 D122 D116:D117 H157 H141:H142 H137 H122 H116 H159 H96 H190 H186 H193 H169 H167 H197 D230 D227 H230 H225 H222:H223 D225 D137 H202 H211 H213 D211:D212">
      <formula1>AND(#REF!=2)</formula1>
    </dataValidation>
    <dataValidation type="custom" allowBlank="1" showInputMessage="1" showErrorMessage="1" sqref="G213 H216:H221 E204:E207 G204:G207 H194:H196 H183:H185 H170:H171 E172:E182 H108:H111 E162 G162 H163:H166 H161 H128:H136 G172:G182 H158 H152:H153 H118:H121 G101 E101 H64:H91 H210 E20:E43 H214 H57 E104 G104 E50 G46:G47 G50 G20:G43 E58 H94:H95 H191:H192 H98:H100 H102:H103 H53:H54 E46:E47 H105 G157 H114:H115 G150 G147:G148 E150 E147:E148 G142 E142 H138:H140 H143:H145 H123:H126 E157 G190 G186 E186 H187:H189 E190 G193 G169 E193 E169 H228:H229 H199:H201 E213">
      <formula1>AND(#REF!=0,E20&gt;=0)</formula1>
    </dataValidation>
  </dataValidations>
  <pageMargins left="0.7" right="0.7" top="0.75" bottom="0.75" header="0.3" footer="0.3"/>
  <pageSetup paperSize="9" scale="54" orientation="portrait" r:id="rId1"/>
  <rowBreaks count="2" manualBreakCount="2">
    <brk id="61" max="16383" man="1"/>
    <brk id="230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E6AD68EC4B64DBAA2EA9F4B8D9A70" ma:contentTypeVersion="2" ma:contentTypeDescription="Create a new document." ma:contentTypeScope="" ma:versionID="d63afdd13f5bb2532861cebcaaee944e">
  <xsd:schema xmlns:xsd="http://www.w3.org/2001/XMLSchema" xmlns:p="http://schemas.microsoft.com/office/2006/metadata/properties" targetNamespace="http://schemas.microsoft.com/office/2006/metadata/properties" ma:root="true" ma:fieldsID="c487a6f438e0ec9a13b3501c16629ca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08153-A45C-440C-9BAD-58A466403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2E2F3B-3610-4AFA-A4A2-7A7F42BFE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5C2F7F0-199B-4B56-A90C-5F4642E087EC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Kenes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Gil-Ran</dc:creator>
  <cp:lastModifiedBy> </cp:lastModifiedBy>
  <dcterms:created xsi:type="dcterms:W3CDTF">2015-08-05T09:35:25Z</dcterms:created>
  <dcterms:modified xsi:type="dcterms:W3CDTF">2015-08-05T11:55:34Z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0x01010098DE6AD68EC4B64DBAA2EA9F4B8D9A70</vt:lpwstr>
  </property>
</Properties>
</file>