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kenes-moss/Accounting/Documents/Congresses/2014/SIOP14/"/>
    </mc:Choice>
  </mc:AlternateContent>
  <bookViews>
    <workbookView xWindow="0" yWindow="0" windowWidth="28800" windowHeight="12435"/>
  </bookViews>
  <sheets>
    <sheet name="Final Report" sheetId="1" r:id="rId1"/>
    <sheet name="Speakers List" sheetId="2" r:id="rId2"/>
    <sheet name="Staff" sheetId="4" r:id="rId3"/>
    <sheet name="ILS" sheetId="5" r:id="rId4"/>
    <sheet name="Events financial report" sheetId="3" r:id="rId5"/>
    <sheet name="Events Registration paid part" sheetId="6" r:id="rId6"/>
  </sheets>
  <definedNames>
    <definedName name="_xlnm._FilterDatabase" localSheetId="0" hidden="1">'Final Report'!$A$1:$G$305</definedName>
    <definedName name="_xlnm.Print_Area" localSheetId="4">'Events financial report'!$B$1:$I$106</definedName>
    <definedName name="_xlnm.Print_Area" localSheetId="5">'Events Registration paid part'!$A$1:$P$98</definedName>
    <definedName name="_xlnm.Print_Area" localSheetId="0">'Final Report'!$A$1:$G$256</definedName>
    <definedName name="_xlnm.Print_Area" localSheetId="3">ILS!$A$1:$G$50</definedName>
    <definedName name="_xlnm.Print_Area" localSheetId="1">'Speakers List'!$A$1:$E$160</definedName>
    <definedName name="_xlnm.Print_Area" localSheetId="2">Staff!$B$1:$J$37</definedName>
    <definedName name="_xlnm.Print_Titles" localSheetId="4">'Events financial report'!$1:$4</definedName>
    <definedName name="_xlnm.Print_Titles" localSheetId="5">'Events Registration paid part'!$1:$4</definedName>
    <definedName name="_xlnm.Print_Titles" localSheetId="0">'Final Report'!$1:$8</definedName>
    <definedName name="_xlnm.Print_Titles" localSheetId="3">ILS!$1:$5</definedName>
    <definedName name="_xlnm.Print_Titles" localSheetId="1">'Speakers List'!$1:$6</definedName>
    <definedName name="_xlnm.Print_Titles" localSheetId="2">Staff!$1:$6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6" i="1" l="1"/>
  <c r="D226" i="1"/>
  <c r="D231" i="1" s="1"/>
  <c r="I104" i="3" l="1"/>
  <c r="I34" i="3"/>
  <c r="G34" i="3"/>
  <c r="G19" i="5" l="1"/>
  <c r="G18" i="5"/>
  <c r="G17" i="5"/>
  <c r="G16" i="5"/>
  <c r="G15" i="5"/>
  <c r="G14" i="5"/>
  <c r="G13" i="5"/>
  <c r="G12" i="5"/>
  <c r="G11" i="5"/>
  <c r="G10" i="5"/>
  <c r="G9" i="5"/>
  <c r="G28" i="5"/>
  <c r="G44" i="5"/>
  <c r="G43" i="5"/>
  <c r="G42" i="5"/>
  <c r="G41" i="5"/>
  <c r="G40" i="5"/>
  <c r="G39" i="5"/>
  <c r="G38" i="5"/>
  <c r="G37" i="5"/>
  <c r="G36" i="5"/>
  <c r="G35" i="5"/>
  <c r="G34" i="5"/>
  <c r="G33" i="5"/>
  <c r="F46" i="5"/>
  <c r="F21" i="5"/>
  <c r="D46" i="5"/>
  <c r="G21" i="5"/>
  <c r="G46" i="5" l="1"/>
  <c r="G48" i="5" s="1"/>
  <c r="AB264" i="1" l="1"/>
  <c r="AB263" i="1"/>
  <c r="AB262" i="1"/>
  <c r="AA263" i="1"/>
  <c r="AA262" i="1"/>
  <c r="AA264" i="1" s="1"/>
  <c r="Y263" i="1"/>
  <c r="Y262" i="1"/>
  <c r="G35" i="1"/>
  <c r="F35" i="1"/>
  <c r="C35" i="1"/>
  <c r="D35" i="1"/>
  <c r="Y264" i="1" l="1"/>
</calcChain>
</file>

<file path=xl/sharedStrings.xml><?xml version="1.0" encoding="utf-8"?>
<sst xmlns="http://schemas.openxmlformats.org/spreadsheetml/2006/main" count="981" uniqueCount="776">
  <si>
    <t>Final Report  - in CAD</t>
  </si>
  <si>
    <t>Code</t>
  </si>
  <si>
    <t>Item</t>
  </si>
  <si>
    <t>Actual</t>
  </si>
  <si>
    <t>Origional Budget</t>
  </si>
  <si>
    <t>Last presented budget</t>
  </si>
  <si>
    <t>Revenues</t>
  </si>
  <si>
    <t>Registration's revenues</t>
  </si>
  <si>
    <t>Pax</t>
  </si>
  <si>
    <t>Total</t>
  </si>
  <si>
    <t>240110</t>
  </si>
  <si>
    <t>Full Participants Non member - Early</t>
  </si>
  <si>
    <t>Full Participants Non member - Late</t>
  </si>
  <si>
    <t>Full Participants Non member - Onsite</t>
  </si>
  <si>
    <t>Full Participants member - Early</t>
  </si>
  <si>
    <t>Full Participants member - Late</t>
  </si>
  <si>
    <t>Full Participants member - Onsite</t>
  </si>
  <si>
    <t>Residents / Fellows - Early</t>
  </si>
  <si>
    <t>Residents / Fellows - Late</t>
  </si>
  <si>
    <t>Residents / Fellows - Onsite</t>
  </si>
  <si>
    <t>Nurses / PPO - Early</t>
  </si>
  <si>
    <t>Nurses / PPO - Late</t>
  </si>
  <si>
    <t>Nurses / PPO - Onsite</t>
  </si>
  <si>
    <t>Parents / Survivors - Early</t>
  </si>
  <si>
    <t>Parents / Survivors - Late</t>
  </si>
  <si>
    <t>Parents / Survivors - Onsite</t>
  </si>
  <si>
    <t>Daily registration</t>
  </si>
  <si>
    <t xml:space="preserve">Press </t>
  </si>
  <si>
    <t xml:space="preserve">Invited Speakers </t>
  </si>
  <si>
    <t>Bursaries</t>
  </si>
  <si>
    <t>Educational Day</t>
  </si>
  <si>
    <t>Free Exhibitor Badges and Exempt</t>
  </si>
  <si>
    <t>Extra Exhibitor Badges</t>
  </si>
  <si>
    <t>Total Registration fees</t>
  </si>
  <si>
    <t>Education Day - Doctors</t>
  </si>
  <si>
    <t>Education Day - Nurses</t>
  </si>
  <si>
    <t>Total revenues from teaching courses fees</t>
  </si>
  <si>
    <t xml:space="preserve">Gala dinner tickets for congress delegates </t>
  </si>
  <si>
    <t>Total revenues from Annual Dinner tickets</t>
  </si>
  <si>
    <t>Total revenues from Registration</t>
  </si>
  <si>
    <t>Sponsorship and exhibitions</t>
  </si>
  <si>
    <t>Sponsorship</t>
  </si>
  <si>
    <t>Exhibition</t>
  </si>
  <si>
    <t>Total Sponsorship and exhibitions</t>
  </si>
  <si>
    <t>Accommodation Sales</t>
  </si>
  <si>
    <t>Accommodation sales</t>
  </si>
  <si>
    <t>Kenes handling fee</t>
  </si>
  <si>
    <t>Total Accommodation Sales</t>
  </si>
  <si>
    <t>248100</t>
  </si>
  <si>
    <t>Municipal Grant</t>
  </si>
  <si>
    <t>Total Grants</t>
  </si>
  <si>
    <t>Total revenues</t>
  </si>
  <si>
    <t>Expenses</t>
  </si>
  <si>
    <t xml:space="preserve">Promotion </t>
  </si>
  <si>
    <t>Printing &amp; Mailing of Announcement</t>
  </si>
  <si>
    <t>Promotion in related congresses</t>
  </si>
  <si>
    <t>Booths at other congresses</t>
  </si>
  <si>
    <t xml:space="preserve">Congress Website </t>
  </si>
  <si>
    <t>E-Marketing</t>
  </si>
  <si>
    <t>Search engine marketing SEO</t>
  </si>
  <si>
    <t>Pay per click campaign</t>
  </si>
  <si>
    <t xml:space="preserve">Advertisements - barters </t>
  </si>
  <si>
    <t>Prospectus &amp; promotion with industry</t>
  </si>
  <si>
    <t>Mailshots , Newsletters</t>
  </si>
  <si>
    <t>Calendar submission</t>
  </si>
  <si>
    <t xml:space="preserve">Congress Concept (design, graphic and logo) </t>
  </si>
  <si>
    <t>Industry promotion at congresses</t>
  </si>
  <si>
    <t>Research</t>
  </si>
  <si>
    <t>155117</t>
  </si>
  <si>
    <t>Social media</t>
  </si>
  <si>
    <t>Database enrichment and maintenance</t>
  </si>
  <si>
    <t>Video production for promotional use</t>
  </si>
  <si>
    <t>155121</t>
  </si>
  <si>
    <t>Strategy &amp; Planning</t>
  </si>
  <si>
    <t>Other promotional activities</t>
  </si>
  <si>
    <t>Total Promotion costs</t>
  </si>
  <si>
    <t>Secretariat</t>
  </si>
  <si>
    <t>Kenes Secretariat (Inc. in the management fee )</t>
  </si>
  <si>
    <t>Abstract processing</t>
  </si>
  <si>
    <t>Communication cost</t>
  </si>
  <si>
    <t>Total Secreteriat costs</t>
  </si>
  <si>
    <t>Printing</t>
  </si>
  <si>
    <t>Graphics and design</t>
  </si>
  <si>
    <t xml:space="preserve">Program Books </t>
  </si>
  <si>
    <t xml:space="preserve">Mini programs </t>
  </si>
  <si>
    <t xml:space="preserve">Book of abstracts </t>
  </si>
  <si>
    <t>CD of Abstracts</t>
  </si>
  <si>
    <t>Abstracts on-line version</t>
  </si>
  <si>
    <t xml:space="preserve">Administrative printings (invitations, letters, etc.) </t>
  </si>
  <si>
    <t xml:space="preserve">Certificate printing - teaching course, congress, posters </t>
  </si>
  <si>
    <t>Names Badges</t>
  </si>
  <si>
    <t>155315</t>
  </si>
  <si>
    <t xml:space="preserve">Abstract System Adaptations </t>
  </si>
  <si>
    <t>Total Printing costs</t>
  </si>
  <si>
    <t>Venue</t>
  </si>
  <si>
    <t>Rental of Halls</t>
  </si>
  <si>
    <t>Venue mandatory Services -  security, cleaning, garbage disposal &amp; recycling, energy consumption</t>
  </si>
  <si>
    <t>Total congress venue costs</t>
  </si>
  <si>
    <t>Technical Arrangements</t>
  </si>
  <si>
    <t>Furniture rental</t>
  </si>
  <si>
    <t>Building of registration area and desks</t>
  </si>
  <si>
    <t>Total construction costs</t>
  </si>
  <si>
    <t>AV</t>
  </si>
  <si>
    <t>Audio Visual - Standards Package</t>
  </si>
  <si>
    <t xml:space="preserve">Additional AV Requirements </t>
  </si>
  <si>
    <t xml:space="preserve">AV Operation </t>
  </si>
  <si>
    <t>AV Extras (Timer)</t>
  </si>
  <si>
    <t>Total AV</t>
  </si>
  <si>
    <t xml:space="preserve">Internet in the Exhibition area and infromation kiosks </t>
  </si>
  <si>
    <t xml:space="preserve">Internet Communication in the Halls </t>
  </si>
  <si>
    <t xml:space="preserve">Telephone lines ( incl. call charges) </t>
  </si>
  <si>
    <t>Internet café</t>
  </si>
  <si>
    <t>Computer rental for registration, CME tracking center,</t>
  </si>
  <si>
    <t>Information Kiosks - Hardware</t>
  </si>
  <si>
    <t>Abstract viewing center</t>
  </si>
  <si>
    <t xml:space="preserve">Walkie Talkie devices </t>
  </si>
  <si>
    <t>155535</t>
  </si>
  <si>
    <t>COVR customization</t>
  </si>
  <si>
    <t>Total communication costs</t>
  </si>
  <si>
    <t>Signs, country flags - graphic and printing, hanging service</t>
  </si>
  <si>
    <t>Flowers</t>
  </si>
  <si>
    <t>Carpets</t>
  </si>
  <si>
    <t>Total decoration costs</t>
  </si>
  <si>
    <t>Poster boards</t>
  </si>
  <si>
    <t>Extra lighting for poster area and boards</t>
  </si>
  <si>
    <t xml:space="preserve">Help desk for exhibition and poster areas </t>
  </si>
  <si>
    <t>Total poster area</t>
  </si>
  <si>
    <t>Congress bags (including shipment)</t>
  </si>
  <si>
    <t>Pens and writing pads</t>
  </si>
  <si>
    <t>Total giveaways</t>
  </si>
  <si>
    <t xml:space="preserve">Exhibition - Coordination &amp; Construction </t>
  </si>
  <si>
    <t>Total exhibition Costs</t>
  </si>
  <si>
    <t>Other technical arrangement costs</t>
  </si>
  <si>
    <t>Freight</t>
  </si>
  <si>
    <t>Total Other Technical Arrangements</t>
  </si>
  <si>
    <t>Total technical arrangements costs</t>
  </si>
  <si>
    <t>Total speakers ready room costs</t>
  </si>
  <si>
    <t>Executive Lounge</t>
  </si>
  <si>
    <t>155700</t>
  </si>
  <si>
    <t>Executive lounge - coffee break</t>
  </si>
  <si>
    <t>Continuous Education</t>
  </si>
  <si>
    <t>Paperless application and scheduler</t>
  </si>
  <si>
    <t>E-Posters</t>
  </si>
  <si>
    <t>Cloud servers</t>
  </si>
  <si>
    <t>Additional Onsite Arrangements</t>
  </si>
  <si>
    <t xml:space="preserve">CME Credits </t>
  </si>
  <si>
    <t>Total continuous education costs</t>
  </si>
  <si>
    <t>Food and Beverage</t>
  </si>
  <si>
    <t xml:space="preserve">Welcome Reception - per person - </t>
  </si>
  <si>
    <t>Annual Dinner - per person</t>
  </si>
  <si>
    <t>Annual Dinner - transportation</t>
  </si>
  <si>
    <t>AM Coffee Break Day 1</t>
  </si>
  <si>
    <t>PM Coffee Break Day 1</t>
  </si>
  <si>
    <t>AM Coffee Break Day 2</t>
  </si>
  <si>
    <t>PM Coffee Break Day 2</t>
  </si>
  <si>
    <t>AM Coffee Break Day 3</t>
  </si>
  <si>
    <t>PM Coffee Break Day 3</t>
  </si>
  <si>
    <t>AM Coffee Break Day 4</t>
  </si>
  <si>
    <t>PM Coffee Break Day 4</t>
  </si>
  <si>
    <t>Lunch Break Day 1</t>
  </si>
  <si>
    <t>Lunch Break Day 2</t>
  </si>
  <si>
    <t>Lunch Break Day 3</t>
  </si>
  <si>
    <t xml:space="preserve">Water Coolers and cups - congress centre </t>
  </si>
  <si>
    <t>Audio Visual for social events</t>
  </si>
  <si>
    <t>Water for Speakers in Halls</t>
  </si>
  <si>
    <t>Opening ceremony - entertainment</t>
  </si>
  <si>
    <t>Opening ceremony - general costs</t>
  </si>
  <si>
    <t>Faculty dinner - per person costs</t>
  </si>
  <si>
    <t>Faculty dinner - transportation</t>
  </si>
  <si>
    <t>Faculty dinner - entertainment</t>
  </si>
  <si>
    <t>Fun-Run - transportation</t>
  </si>
  <si>
    <t xml:space="preserve">Fun-Run - transportation &amp; general costs </t>
  </si>
  <si>
    <t>Gala Dinner - entertainment</t>
  </si>
  <si>
    <t>Gala Dinner - general costs</t>
  </si>
  <si>
    <t>Catering for board meeting and small meetings</t>
  </si>
  <si>
    <t>Total Food and beverage costs</t>
  </si>
  <si>
    <t>Staff</t>
  </si>
  <si>
    <t xml:space="preserve">Kenes staff - Travel, per diem, direct expenses, hotel </t>
  </si>
  <si>
    <t xml:space="preserve">Local Manpower - Hostess, technician, security </t>
  </si>
  <si>
    <t>Total staff costs</t>
  </si>
  <si>
    <t>Faculty Costs</t>
  </si>
  <si>
    <t>Flight tickets (Domestic)</t>
  </si>
  <si>
    <t>Flight tickets (International)</t>
  </si>
  <si>
    <t xml:space="preserve">Local speakers expenses </t>
  </si>
  <si>
    <t>Special travel grants for speakers, committee members</t>
  </si>
  <si>
    <t>Hotel accommodation</t>
  </si>
  <si>
    <t>Total Faculty costs</t>
  </si>
  <si>
    <t>Awards and honoraria costs</t>
  </si>
  <si>
    <t xml:space="preserve">Bursaries - Travel Grants </t>
  </si>
  <si>
    <t>Total awards and honoraria costs</t>
  </si>
  <si>
    <t>Society cost</t>
  </si>
  <si>
    <t>Society Booth</t>
  </si>
  <si>
    <t>Total Society costs</t>
  </si>
  <si>
    <t>Miscellaneous</t>
  </si>
  <si>
    <t>Liability insurance</t>
  </si>
  <si>
    <t xml:space="preserve">Tips to hotel, congress centre staff, social events </t>
  </si>
  <si>
    <t>Bank and credit card charges</t>
  </si>
  <si>
    <t xml:space="preserve">Site visit &amp; Committee Meetings </t>
  </si>
  <si>
    <t>Petty cash &amp; unforeseen</t>
  </si>
  <si>
    <t>Photographer</t>
  </si>
  <si>
    <t>156718</t>
  </si>
  <si>
    <t>Visa handling</t>
  </si>
  <si>
    <t>Total miscellaneous</t>
  </si>
  <si>
    <t>Total expenses</t>
  </si>
  <si>
    <t>Total Profit from Congress</t>
  </si>
  <si>
    <t>Congress</t>
  </si>
  <si>
    <t>Registration</t>
  </si>
  <si>
    <t>Accommodation</t>
  </si>
  <si>
    <t xml:space="preserve">Internet connections ( ex. Lounge, offices, reg. counters, cyber cafe) </t>
  </si>
  <si>
    <t>List of invited speakers (in CAD)</t>
  </si>
  <si>
    <t>Last name</t>
  </si>
  <si>
    <t>First name</t>
  </si>
  <si>
    <t>Claim (Congress currency)</t>
  </si>
  <si>
    <t>Ariffin</t>
  </si>
  <si>
    <t xml:space="preserve">Hany </t>
  </si>
  <si>
    <t>Baggott</t>
  </si>
  <si>
    <t>Christina</t>
  </si>
  <si>
    <t>Barr</t>
  </si>
  <si>
    <t>Ronald</t>
  </si>
  <si>
    <t>Bartels</t>
  </si>
  <si>
    <t>Ute</t>
  </si>
  <si>
    <t>Beaupin</t>
  </si>
  <si>
    <t>Lynda</t>
  </si>
  <si>
    <t>Bleyer</t>
  </si>
  <si>
    <t>Archie</t>
  </si>
  <si>
    <t>Bouffet</t>
  </si>
  <si>
    <t>Eric</t>
  </si>
  <si>
    <t>Brandalise</t>
  </si>
  <si>
    <t xml:space="preserve">Silvia </t>
  </si>
  <si>
    <t>Brown</t>
  </si>
  <si>
    <t>Pat</t>
  </si>
  <si>
    <t>Peter</t>
  </si>
  <si>
    <t>Vicky</t>
  </si>
  <si>
    <t xml:space="preserve">Calaminus </t>
  </si>
  <si>
    <t xml:space="preserve">Gabriele </t>
  </si>
  <si>
    <t>Caron</t>
  </si>
  <si>
    <t>Huib N.</t>
  </si>
  <si>
    <t xml:space="preserve">Carrie </t>
  </si>
  <si>
    <t xml:space="preserve">Christian </t>
  </si>
  <si>
    <t>Charlton</t>
  </si>
  <si>
    <t>Jocelyn</t>
  </si>
  <si>
    <t>Cho</t>
  </si>
  <si>
    <t>Yoon-Jae</t>
  </si>
  <si>
    <t>Constine</t>
  </si>
  <si>
    <t xml:space="preserve">Louis </t>
  </si>
  <si>
    <t>Coyne</t>
  </si>
  <si>
    <t xml:space="preserve">Imelda </t>
  </si>
  <si>
    <t>Davidson</t>
  </si>
  <si>
    <t>Alan</t>
  </si>
  <si>
    <t>Dieckmann</t>
  </si>
  <si>
    <t>Karin</t>
  </si>
  <si>
    <t xml:space="preserve">Diller  </t>
  </si>
  <si>
    <t xml:space="preserve">Lisa </t>
  </si>
  <si>
    <t>Donaldson</t>
  </si>
  <si>
    <t xml:space="preserve">Sarah </t>
  </si>
  <si>
    <t>Doz</t>
  </si>
  <si>
    <t>François</t>
  </si>
  <si>
    <t>Dror</t>
  </si>
  <si>
    <t>Yigal</t>
  </si>
  <si>
    <t>Egeler</t>
  </si>
  <si>
    <t>Maarten </t>
  </si>
  <si>
    <t>Eggert</t>
  </si>
  <si>
    <t xml:space="preserve">Angelika </t>
  </si>
  <si>
    <t>Fernandez</t>
  </si>
  <si>
    <t xml:space="preserve">Conrad </t>
  </si>
  <si>
    <t xml:space="preserve">Israel </t>
  </si>
  <si>
    <t>Fisher</t>
  </si>
  <si>
    <t xml:space="preserve">Brian </t>
  </si>
  <si>
    <t>Friedrichsdorf</t>
  </si>
  <si>
    <t xml:space="preserve">Stefan </t>
  </si>
  <si>
    <t>Gajjar</t>
  </si>
  <si>
    <t>Amar</t>
  </si>
  <si>
    <t>Gerstle</t>
  </si>
  <si>
    <t>Ted</t>
  </si>
  <si>
    <t>Gibson</t>
  </si>
  <si>
    <t>Faith</t>
  </si>
  <si>
    <t>Glade Bender</t>
  </si>
  <si>
    <t>Julia</t>
  </si>
  <si>
    <t xml:space="preserve">Golianu </t>
  </si>
  <si>
    <t xml:space="preserve">Brenda </t>
  </si>
  <si>
    <t>Gómez Muñoz</t>
  </si>
  <si>
    <t xml:space="preserve">Fernando </t>
  </si>
  <si>
    <t>Gospodarowicz</t>
  </si>
  <si>
    <t>Mary</t>
  </si>
  <si>
    <t>Grootenhuis</t>
  </si>
  <si>
    <t xml:space="preserve">Martha </t>
  </si>
  <si>
    <t>Guest</t>
  </si>
  <si>
    <t xml:space="preserve">Erin </t>
  </si>
  <si>
    <t xml:space="preserve">Gupta </t>
  </si>
  <si>
    <t xml:space="preserve">Abha </t>
  </si>
  <si>
    <t xml:space="preserve">Gutmann </t>
  </si>
  <si>
    <t>David </t>
  </si>
  <si>
    <t xml:space="preserve">Habrand </t>
  </si>
  <si>
    <t xml:space="preserve">Jean Louis </t>
  </si>
  <si>
    <t>Hargrave</t>
  </si>
  <si>
    <t xml:space="preserve">Darren </t>
  </si>
  <si>
    <t>Hawkins</t>
  </si>
  <si>
    <t xml:space="preserve">Cynthia </t>
  </si>
  <si>
    <t xml:space="preserve">Hay </t>
  </si>
  <si>
    <t xml:space="preserve">Annette </t>
  </si>
  <si>
    <t>Helman</t>
  </si>
  <si>
    <t>Lee J.</t>
  </si>
  <si>
    <t>Hitzler</t>
  </si>
  <si>
    <t>(Johann) Hans</t>
  </si>
  <si>
    <t>Hodgson</t>
  </si>
  <si>
    <t xml:space="preserve">Dave </t>
  </si>
  <si>
    <t>Hollis</t>
  </si>
  <si>
    <t>Rachel</t>
  </si>
  <si>
    <t>Huang</t>
  </si>
  <si>
    <t xml:space="preserve">Annie </t>
  </si>
  <si>
    <t>Hunger</t>
  </si>
  <si>
    <t>Stephen</t>
  </si>
  <si>
    <t>Irwin</t>
  </si>
  <si>
    <t>Meredith </t>
  </si>
  <si>
    <t>Izraeli</t>
  </si>
  <si>
    <t>Shai</t>
  </si>
  <si>
    <t>Jordan</t>
  </si>
  <si>
    <t>Michael</t>
  </si>
  <si>
    <t xml:space="preserve">Katzenstein </t>
  </si>
  <si>
    <t>Howard</t>
  </si>
  <si>
    <t xml:space="preserve">Kellie </t>
  </si>
  <si>
    <t>Stewart</t>
  </si>
  <si>
    <t>Kesselheim</t>
  </si>
  <si>
    <t>Jennifer</t>
  </si>
  <si>
    <t xml:space="preserve">Kizyma </t>
  </si>
  <si>
    <t xml:space="preserve">Roman </t>
  </si>
  <si>
    <t xml:space="preserve">Krasin </t>
  </si>
  <si>
    <t xml:space="preserve">Matthew </t>
  </si>
  <si>
    <t xml:space="preserve">Kruger </t>
  </si>
  <si>
    <t xml:space="preserve">Mariana </t>
  </si>
  <si>
    <t>Kumar</t>
  </si>
  <si>
    <t xml:space="preserve">Deepali </t>
  </si>
  <si>
    <t>Laperriere</t>
  </si>
  <si>
    <t>Normand</t>
  </si>
  <si>
    <t>Lehrnbecher</t>
  </si>
  <si>
    <t>Thomas</t>
  </si>
  <si>
    <t>Lorenzo</t>
  </si>
  <si>
    <t>Armando J.</t>
  </si>
  <si>
    <t>Malkin</t>
  </si>
  <si>
    <t xml:space="preserve">Malogolowkin </t>
  </si>
  <si>
    <t xml:space="preserve">Marcio </t>
  </si>
  <si>
    <t>Morland</t>
  </si>
  <si>
    <t>Bruce</t>
  </si>
  <si>
    <t>Murray</t>
  </si>
  <si>
    <t xml:space="preserve">Nakagawara </t>
  </si>
  <si>
    <t xml:space="preserve">Akira </t>
  </si>
  <si>
    <t>Niemeyer</t>
  </si>
  <si>
    <t xml:space="preserve">Charlotte </t>
  </si>
  <si>
    <t>Packer</t>
  </si>
  <si>
    <t xml:space="preserve">Roger </t>
  </si>
  <si>
    <t xml:space="preserve">Perilongo </t>
  </si>
  <si>
    <t xml:space="preserve">Giorgio </t>
  </si>
  <si>
    <t>Pritchard</t>
  </si>
  <si>
    <t xml:space="preserve">Sheila </t>
  </si>
  <si>
    <t>Rassekh</t>
  </si>
  <si>
    <t>Rod</t>
  </si>
  <si>
    <t xml:space="preserve">Reaman </t>
  </si>
  <si>
    <t xml:space="preserve">Gregory </t>
  </si>
  <si>
    <t>Roberts</t>
  </si>
  <si>
    <t>Irene</t>
  </si>
  <si>
    <t>Roebuck</t>
  </si>
  <si>
    <t>Derick</t>
  </si>
  <si>
    <t>Rogers</t>
  </si>
  <si>
    <t>Paul</t>
  </si>
  <si>
    <t>Schiffman</t>
  </si>
  <si>
    <t>Josh</t>
  </si>
  <si>
    <t>Shaikh</t>
  </si>
  <si>
    <t xml:space="preserve">Furqan </t>
  </si>
  <si>
    <t xml:space="preserve">Shamberger </t>
  </si>
  <si>
    <t>Robert</t>
  </si>
  <si>
    <t>Shochat</t>
  </si>
  <si>
    <t>Sorensen</t>
  </si>
  <si>
    <t>Poul</t>
  </si>
  <si>
    <t xml:space="preserve">Squire </t>
  </si>
  <si>
    <t xml:space="preserve">Roly </t>
  </si>
  <si>
    <t>Stam</t>
  </si>
  <si>
    <t>Ron</t>
  </si>
  <si>
    <t>Stinson</t>
  </si>
  <si>
    <t xml:space="preserve">Jennifer </t>
  </si>
  <si>
    <t>Sung</t>
  </si>
  <si>
    <t>Lillian</t>
  </si>
  <si>
    <t>Taub</t>
  </si>
  <si>
    <t>Jeffrey</t>
  </si>
  <si>
    <t>Taylor</t>
  </si>
  <si>
    <t>Temple</t>
  </si>
  <si>
    <t>Tomlinson </t>
  </si>
  <si>
    <t>Deborah </t>
  </si>
  <si>
    <t>van den Hoed-Heerschop</t>
  </si>
  <si>
    <t xml:space="preserve">Corry </t>
  </si>
  <si>
    <t>Vassal</t>
  </si>
  <si>
    <t xml:space="preserve">Gilles </t>
  </si>
  <si>
    <t>Vo</t>
  </si>
  <si>
    <t>Nghia "Jack"</t>
  </si>
  <si>
    <t>Warmann</t>
  </si>
  <si>
    <t>Steven</t>
  </si>
  <si>
    <t>Weitzman</t>
  </si>
  <si>
    <t>Sheila</t>
  </si>
  <si>
    <t>White</t>
  </si>
  <si>
    <t xml:space="preserve">Isabel </t>
  </si>
  <si>
    <t>Whitlock</t>
  </si>
  <si>
    <t>James A.</t>
  </si>
  <si>
    <t xml:space="preserve">Widemann </t>
  </si>
  <si>
    <t xml:space="preserve">Brigitte </t>
  </si>
  <si>
    <t xml:space="preserve">Kuffer </t>
  </si>
  <si>
    <t xml:space="preserve">Valérie </t>
  </si>
  <si>
    <t xml:space="preserve">de Montmollin </t>
  </si>
  <si>
    <t xml:space="preserve">Lorraine </t>
  </si>
  <si>
    <t xml:space="preserve">Barcelo </t>
  </si>
  <si>
    <t xml:space="preserve">Olalla </t>
  </si>
  <si>
    <t xml:space="preserve">Divino </t>
  </si>
  <si>
    <t xml:space="preserve">Jose </t>
  </si>
  <si>
    <t>Wollaert</t>
  </si>
  <si>
    <t>Susanne</t>
  </si>
  <si>
    <t>Roy Moulik</t>
  </si>
  <si>
    <t>Nirmalya</t>
  </si>
  <si>
    <t>Kashish</t>
  </si>
  <si>
    <t>Mitra</t>
  </si>
  <si>
    <t>Aparajita</t>
  </si>
  <si>
    <t>Hamsar</t>
  </si>
  <si>
    <t>Hanan</t>
  </si>
  <si>
    <t>Khanna</t>
  </si>
  <si>
    <t>Vikram</t>
  </si>
  <si>
    <t>Khatoon</t>
  </si>
  <si>
    <t>Arifa</t>
  </si>
  <si>
    <t>Kouya</t>
  </si>
  <si>
    <t>Francine</t>
  </si>
  <si>
    <t>Hessissen</t>
  </si>
  <si>
    <t>Laila</t>
  </si>
  <si>
    <t>Singh</t>
  </si>
  <si>
    <t>Lata</t>
  </si>
  <si>
    <t>Bhatia</t>
  </si>
  <si>
    <t>Anuj</t>
  </si>
  <si>
    <t>Olagunju</t>
  </si>
  <si>
    <t>Andrew</t>
  </si>
  <si>
    <t>Ahmad</t>
  </si>
  <si>
    <t>Alia</t>
  </si>
  <si>
    <t>Tandon</t>
  </si>
  <si>
    <t>Nidhi</t>
  </si>
  <si>
    <t>Faizan</t>
  </si>
  <si>
    <t>Mahwish</t>
  </si>
  <si>
    <t>Svergun</t>
  </si>
  <si>
    <t>Nataliia</t>
  </si>
  <si>
    <t>Anwar</t>
  </si>
  <si>
    <t>Sadia</t>
  </si>
  <si>
    <t>Khan</t>
  </si>
  <si>
    <t>Muhammad Saghir</t>
  </si>
  <si>
    <t>Mohammed</t>
  </si>
  <si>
    <t>Ramzan</t>
  </si>
  <si>
    <t>Anand</t>
  </si>
  <si>
    <t>Khan Ghazi</t>
  </si>
  <si>
    <t>Erum</t>
  </si>
  <si>
    <t>Maturi</t>
  </si>
  <si>
    <t>Hanaratri</t>
  </si>
  <si>
    <t>Yuliana</t>
  </si>
  <si>
    <t>Wang</t>
  </si>
  <si>
    <t>Xu-mei</t>
  </si>
  <si>
    <t>Bhimani</t>
  </si>
  <si>
    <t>Amyna</t>
  </si>
  <si>
    <t>Adu</t>
  </si>
  <si>
    <t>Celestina Adoma</t>
  </si>
  <si>
    <t>Punjwani</t>
  </si>
  <si>
    <t>Rehana</t>
  </si>
  <si>
    <t>Ahmed</t>
  </si>
  <si>
    <t>Gehad</t>
  </si>
  <si>
    <t>Kapoor</t>
  </si>
  <si>
    <t>Rachna</t>
  </si>
  <si>
    <t>Gooskens</t>
  </si>
  <si>
    <t>Saskia</t>
  </si>
  <si>
    <t>den Hoed</t>
  </si>
  <si>
    <t>Marissa</t>
  </si>
  <si>
    <t>Marke</t>
  </si>
  <si>
    <t>Rene</t>
  </si>
  <si>
    <t>Danysh</t>
  </si>
  <si>
    <t>Heather</t>
  </si>
  <si>
    <t>Schoot</t>
  </si>
  <si>
    <t>Reineke</t>
  </si>
  <si>
    <t>Talleur</t>
  </si>
  <si>
    <t>Aimee</t>
  </si>
  <si>
    <t>Maude</t>
  </si>
  <si>
    <t>Shannon</t>
  </si>
  <si>
    <t>Patel</t>
  </si>
  <si>
    <t>Kashyap</t>
  </si>
  <si>
    <t>Kulkarni</t>
  </si>
  <si>
    <t>Ketan</t>
  </si>
  <si>
    <t>Rastogi</t>
  </si>
  <si>
    <t>Sameer</t>
  </si>
  <si>
    <t>Barros</t>
  </si>
  <si>
    <t>Mário</t>
  </si>
  <si>
    <t>Font-Gonzalez</t>
  </si>
  <si>
    <t>Anna</t>
  </si>
  <si>
    <t>Wlodarski</t>
  </si>
  <si>
    <t>Marcin</t>
  </si>
  <si>
    <t>Alcorn</t>
  </si>
  <si>
    <t>Sara</t>
  </si>
  <si>
    <t>Goncalves</t>
  </si>
  <si>
    <t>Carla</t>
  </si>
  <si>
    <t>Green</t>
  </si>
  <si>
    <t>esther</t>
  </si>
  <si>
    <t>Donner</t>
  </si>
  <si>
    <t>gail</t>
  </si>
  <si>
    <t>Kenes staff - (In CAD)</t>
  </si>
  <si>
    <t>First Name</t>
  </si>
  <si>
    <t>Last Name</t>
  </si>
  <si>
    <t>Flight</t>
  </si>
  <si>
    <t>Hotel</t>
  </si>
  <si>
    <t>Per Diem</t>
  </si>
  <si>
    <t>Wadges</t>
  </si>
  <si>
    <t>UDI</t>
  </si>
  <si>
    <t>KANNER</t>
  </si>
  <si>
    <t>LINDA</t>
  </si>
  <si>
    <t>FRIEDMAN</t>
  </si>
  <si>
    <t>MORAN</t>
  </si>
  <si>
    <t>ZALTZMAN</t>
  </si>
  <si>
    <t>KFIR</t>
  </si>
  <si>
    <t>SHIMONI</t>
  </si>
  <si>
    <t>MOR</t>
  </si>
  <si>
    <t>TZUR (KEIDAR)</t>
  </si>
  <si>
    <t>NITZA</t>
  </si>
  <si>
    <t>SHREM</t>
  </si>
  <si>
    <t>ZEEV</t>
  </si>
  <si>
    <t>WEISSMAN</t>
  </si>
  <si>
    <t>SHARON</t>
  </si>
  <si>
    <t>GAMLIEL</t>
  </si>
  <si>
    <t>Micha</t>
  </si>
  <si>
    <t>Lederman</t>
  </si>
  <si>
    <t>PERRY</t>
  </si>
  <si>
    <t>GIL-RAN</t>
  </si>
  <si>
    <t>Hotel - F&amp;b (Staff)</t>
  </si>
  <si>
    <t>Local manpower</t>
  </si>
  <si>
    <t>On site support - hostess, technician &amp; security</t>
  </si>
  <si>
    <t>Total staff cost</t>
  </si>
  <si>
    <t>List of Exhibition ( in CAD )</t>
  </si>
  <si>
    <t>Company name</t>
  </si>
  <si>
    <t>EUSA Pharma</t>
  </si>
  <si>
    <t>Takeda</t>
  </si>
  <si>
    <t>Texa's Chldren's Hospital</t>
  </si>
  <si>
    <t>Garron Family Cancer Centre</t>
  </si>
  <si>
    <t>Bertoia Family Grant</t>
  </si>
  <si>
    <t>Pediatric Oncology Group of Ontario</t>
  </si>
  <si>
    <t>Dana-Faber</t>
  </si>
  <si>
    <t>ASCO</t>
  </si>
  <si>
    <t>Apeiron</t>
  </si>
  <si>
    <t>Boehringer Ingelheim</t>
  </si>
  <si>
    <t>Meagan's Walk</t>
  </si>
  <si>
    <t xml:space="preserve">Received </t>
  </si>
  <si>
    <t>List of Sponsership ( in CAD )</t>
  </si>
  <si>
    <t>Eusa Pharma</t>
  </si>
  <si>
    <t>The Children's Hospital of Philadelphia</t>
  </si>
  <si>
    <t>SickKids</t>
  </si>
  <si>
    <t>NOVA Laboratories Ltd</t>
  </si>
  <si>
    <t>ASPHO</t>
  </si>
  <si>
    <t>Baxter</t>
  </si>
  <si>
    <t>Roche/Genentech</t>
  </si>
  <si>
    <t>Sqf</t>
  </si>
  <si>
    <t>Meeting rooms</t>
  </si>
  <si>
    <t>Celgene</t>
  </si>
  <si>
    <t>Type</t>
  </si>
  <si>
    <t>CODE</t>
  </si>
  <si>
    <t>REG/FUN CODE</t>
  </si>
  <si>
    <t>REG/FUN DES</t>
  </si>
  <si>
    <t>QTY</t>
  </si>
  <si>
    <t>Amount</t>
  </si>
  <si>
    <t>SIOP14</t>
  </si>
  <si>
    <t xml:space="preserve">DAY       </t>
  </si>
  <si>
    <t xml:space="preserve">DAY4 </t>
  </si>
  <si>
    <t>Daily Registration- Oct. 23, 2014</t>
  </si>
  <si>
    <t xml:space="preserve">DAY5 </t>
  </si>
  <si>
    <t>Daily Registration- Oct. 24, 2014</t>
  </si>
  <si>
    <t xml:space="preserve">DAY6 </t>
  </si>
  <si>
    <t>Daily Registration- Oct. 25, 2014</t>
  </si>
  <si>
    <t xml:space="preserve">EDUCA     </t>
  </si>
  <si>
    <t xml:space="preserve">EDUC </t>
  </si>
  <si>
    <t xml:space="preserve">EXEM      </t>
  </si>
  <si>
    <t>EXEMT</t>
  </si>
  <si>
    <t>Exempt Registration</t>
  </si>
  <si>
    <t xml:space="preserve">EXHIB     </t>
  </si>
  <si>
    <t xml:space="preserve">EXHA </t>
  </si>
  <si>
    <t>Additional Exhibitor Badge</t>
  </si>
  <si>
    <t>EXHIB</t>
  </si>
  <si>
    <t>Exhibitor Registraion</t>
  </si>
  <si>
    <t xml:space="preserve">FREE      </t>
  </si>
  <si>
    <t>Free Registration</t>
  </si>
  <si>
    <t xml:space="preserve">MEMBER    </t>
  </si>
  <si>
    <t xml:space="preserve">MEME </t>
  </si>
  <si>
    <t>SIOP, IPSO, PROS Member - Early Rate</t>
  </si>
  <si>
    <t xml:space="preserve">MEML </t>
  </si>
  <si>
    <t>SIOP, IPSO, PROS Member - Regular Rate</t>
  </si>
  <si>
    <t xml:space="preserve">MEMO </t>
  </si>
  <si>
    <t>SIOP, IPSO, PROS Member - Onsite Rate</t>
  </si>
  <si>
    <t xml:space="preserve">NONE      </t>
  </si>
  <si>
    <t xml:space="preserve">NONE </t>
  </si>
  <si>
    <t>Non Member - Early Rate</t>
  </si>
  <si>
    <t xml:space="preserve">NONL </t>
  </si>
  <si>
    <t>Non Member - Regular Rate</t>
  </si>
  <si>
    <t xml:space="preserve">NONO </t>
  </si>
  <si>
    <t>Non Member - Onsite Rate</t>
  </si>
  <si>
    <t xml:space="preserve">NURSE     </t>
  </si>
  <si>
    <t xml:space="preserve">NURE </t>
  </si>
  <si>
    <t>Nurse Registration - Early Registration</t>
  </si>
  <si>
    <t xml:space="preserve">NURL </t>
  </si>
  <si>
    <t>Nurse Registration - Regular Registration</t>
  </si>
  <si>
    <t xml:space="preserve">NURO </t>
  </si>
  <si>
    <t>Nurse Registration - Onsite Registration</t>
  </si>
  <si>
    <t xml:space="preserve">PARSUR    </t>
  </si>
  <si>
    <t>PARSE</t>
  </si>
  <si>
    <t>Parents/Survivors - Early Registration</t>
  </si>
  <si>
    <t>PASUL</t>
  </si>
  <si>
    <t>Parents/Survivors - Regular Registration</t>
  </si>
  <si>
    <t>PASUO</t>
  </si>
  <si>
    <t>Parents/Survivors - Onsite Registration</t>
  </si>
  <si>
    <t xml:space="preserve">PRESS     </t>
  </si>
  <si>
    <t>PRESS</t>
  </si>
  <si>
    <t>Press Registration</t>
  </si>
  <si>
    <t xml:space="preserve">PSYPRO    </t>
  </si>
  <si>
    <t xml:space="preserve">PSYE </t>
  </si>
  <si>
    <t>Psychosocial Professionals - Early Registration</t>
  </si>
  <si>
    <t xml:space="preserve">PSYL </t>
  </si>
  <si>
    <t>Psychosocial Professionals -Regular Registration</t>
  </si>
  <si>
    <t xml:space="preserve">PSYO </t>
  </si>
  <si>
    <t>Psychosocial Professionals - Onsite Registration</t>
  </si>
  <si>
    <t xml:space="preserve">RES       </t>
  </si>
  <si>
    <t xml:space="preserve">RESE </t>
  </si>
  <si>
    <t>Residents/Fellows/Student - Early Rate</t>
  </si>
  <si>
    <t xml:space="preserve">RESL </t>
  </si>
  <si>
    <t>Residents/Fellows/Student - Regular Rate</t>
  </si>
  <si>
    <t xml:space="preserve">RESO </t>
  </si>
  <si>
    <t>Residents/Fellows/Student - Onsite Rate</t>
  </si>
  <si>
    <t>Function</t>
  </si>
  <si>
    <t>CANCELLED</t>
  </si>
  <si>
    <t>EDUDO</t>
  </si>
  <si>
    <t>Educational Day - Doctors</t>
  </si>
  <si>
    <t>EDUIP</t>
  </si>
  <si>
    <t>Educational Day - IPSO</t>
  </si>
  <si>
    <t>EDUNU</t>
  </si>
  <si>
    <t>Educational Day - Nurses</t>
  </si>
  <si>
    <t>EDUPA</t>
  </si>
  <si>
    <t>Educational Day - Parents</t>
  </si>
  <si>
    <t>EDUPO</t>
  </si>
  <si>
    <t>Educational Day - PODC</t>
  </si>
  <si>
    <t>EDUPP</t>
  </si>
  <si>
    <t>Educational Day - PPO</t>
  </si>
  <si>
    <t>EDUPR</t>
  </si>
  <si>
    <t>Educational Day - PROS</t>
  </si>
  <si>
    <t xml:space="preserve">NO   </t>
  </si>
  <si>
    <t>Not Required</t>
  </si>
  <si>
    <t xml:space="preserve">FUN       </t>
  </si>
  <si>
    <t xml:space="preserve">FUN  </t>
  </si>
  <si>
    <t>Fun Run</t>
  </si>
  <si>
    <t xml:space="preserve">GALA      </t>
  </si>
  <si>
    <t>AGALA</t>
  </si>
  <si>
    <t>SIOP 2014- Additional Networking Event Ticket</t>
  </si>
  <si>
    <t xml:space="preserve">GALA </t>
  </si>
  <si>
    <t>SIOP 2014 Networking Event Ticket</t>
  </si>
  <si>
    <t xml:space="preserve">MEMIP     </t>
  </si>
  <si>
    <t>MEMIP</t>
  </si>
  <si>
    <t>IPSO MEMBER</t>
  </si>
  <si>
    <t xml:space="preserve">MEMPR     </t>
  </si>
  <si>
    <t>MEMPR</t>
  </si>
  <si>
    <t>PROS MEMBER</t>
  </si>
  <si>
    <t xml:space="preserve">MEMSI     </t>
  </si>
  <si>
    <t>MEMSI</t>
  </si>
  <si>
    <t>SIOP MEMBER</t>
  </si>
  <si>
    <t xml:space="preserve">PAYMENT   </t>
  </si>
  <si>
    <t xml:space="preserve">BT   </t>
  </si>
  <si>
    <t>Bank Transfer</t>
  </si>
  <si>
    <t xml:space="preserve">CRED </t>
  </si>
  <si>
    <t>Credit Card</t>
  </si>
  <si>
    <t xml:space="preserve">TEST      </t>
  </si>
  <si>
    <t xml:space="preserve">TEST </t>
  </si>
  <si>
    <t>Bring A Friend</t>
  </si>
  <si>
    <t xml:space="preserve">WELA      </t>
  </si>
  <si>
    <t xml:space="preserve">WELA </t>
  </si>
  <si>
    <t>Additional Ticket For Welcome Reception</t>
  </si>
  <si>
    <t>Accommodation Cancellation Fee</t>
  </si>
  <si>
    <t>Functions</t>
  </si>
  <si>
    <t>COUNTRY/REG</t>
  </si>
  <si>
    <t>Daily Registration</t>
  </si>
  <si>
    <t>Educational Day Only</t>
  </si>
  <si>
    <t>Non Member</t>
  </si>
  <si>
    <t>Nurse Registration</t>
  </si>
  <si>
    <t>Parents/Survivors</t>
  </si>
  <si>
    <t>Psychosocial Professionals</t>
  </si>
  <si>
    <t>Residents/Fellows/Student</t>
  </si>
  <si>
    <t>SIOP, IPSO, PROS Member</t>
  </si>
  <si>
    <t>ALGERIA</t>
  </si>
  <si>
    <t>ARGENTINA</t>
  </si>
  <si>
    <t>AUSTRALIA</t>
  </si>
  <si>
    <t>AUSTRIA</t>
  </si>
  <si>
    <t>BAHAMAS</t>
  </si>
  <si>
    <t>BANGLADESH</t>
  </si>
  <si>
    <t>BARBADOS</t>
  </si>
  <si>
    <t>BELGIUM</t>
  </si>
  <si>
    <t>BOLIVIA</t>
  </si>
  <si>
    <t>BOSNIA-HERZEGOVINA</t>
  </si>
  <si>
    <t>BRAZIL</t>
  </si>
  <si>
    <t>CAMEROON</t>
  </si>
  <si>
    <t>CANADA</t>
  </si>
  <si>
    <t>CHILE</t>
  </si>
  <si>
    <t>CHINA</t>
  </si>
  <si>
    <t>COLOMBIA</t>
  </si>
  <si>
    <t>CROATIA</t>
  </si>
  <si>
    <t>CZECH REPUBLIC</t>
  </si>
  <si>
    <t>DENMARK</t>
  </si>
  <si>
    <t>ECUADOR</t>
  </si>
  <si>
    <t>EGYPT</t>
  </si>
  <si>
    <t>EL SALVADOR</t>
  </si>
  <si>
    <t>FINLAND</t>
  </si>
  <si>
    <t>FRANCE</t>
  </si>
  <si>
    <t>FRENCH GUIANA</t>
  </si>
  <si>
    <t>GERMANY</t>
  </si>
  <si>
    <t>GHANA</t>
  </si>
  <si>
    <t>GREECE</t>
  </si>
  <si>
    <t>GUATEMALA</t>
  </si>
  <si>
    <t>HONG KONG S.A.R.</t>
  </si>
  <si>
    <t>HUNGARY</t>
  </si>
  <si>
    <t>ICELAND</t>
  </si>
  <si>
    <t>INDIA</t>
  </si>
  <si>
    <t>INDONESIA</t>
  </si>
  <si>
    <t>IRAN</t>
  </si>
  <si>
    <t>IRELAND</t>
  </si>
  <si>
    <t>ISRAEL</t>
  </si>
  <si>
    <t>ITALY</t>
  </si>
  <si>
    <t>JAMAICA</t>
  </si>
  <si>
    <t>JAPAN</t>
  </si>
  <si>
    <t>JORDAN</t>
  </si>
  <si>
    <t>KENYA</t>
  </si>
  <si>
    <t>LEBANON</t>
  </si>
  <si>
    <t>MALAYSIA</t>
  </si>
  <si>
    <t>MEXICO</t>
  </si>
  <si>
    <t>MOROCCO</t>
  </si>
  <si>
    <t>NEPAL</t>
  </si>
  <si>
    <t>NEW ZEALAND</t>
  </si>
  <si>
    <t>NICARAGUA</t>
  </si>
  <si>
    <t>NIGERIA</t>
  </si>
  <si>
    <t>NORWAY</t>
  </si>
  <si>
    <t>OMAN</t>
  </si>
  <si>
    <t>PAKISTAN</t>
  </si>
  <si>
    <t>PARAGUAY</t>
  </si>
  <si>
    <t>PERU</t>
  </si>
  <si>
    <t>PHILIPPINES</t>
  </si>
  <si>
    <t>POLAND</t>
  </si>
  <si>
    <t>PORTUGAL</t>
  </si>
  <si>
    <t>QATAR</t>
  </si>
  <si>
    <t>REPUBLIC OF KOREA</t>
  </si>
  <si>
    <t>REUNION</t>
  </si>
  <si>
    <t>ROMANIA</t>
  </si>
  <si>
    <t>RUSSIA</t>
  </si>
  <si>
    <t>RWANDA</t>
  </si>
  <si>
    <t>SAUDI ARABIA</t>
  </si>
  <si>
    <t>SERBIA</t>
  </si>
  <si>
    <t>SINGAPORE</t>
  </si>
  <si>
    <t>SLOVAK REPUBLIC</t>
  </si>
  <si>
    <t>SLOVENIA</t>
  </si>
  <si>
    <t>SOUTH AFRICA</t>
  </si>
  <si>
    <t>SPAIN</t>
  </si>
  <si>
    <t>SRI LANKA</t>
  </si>
  <si>
    <t>ST VINCENT &amp; BEQUIA</t>
  </si>
  <si>
    <t>SWEDEN</t>
  </si>
  <si>
    <t>SWITZERLAND</t>
  </si>
  <si>
    <t>TAIWAN R.O.C.</t>
  </si>
  <si>
    <t>THAILAND</t>
  </si>
  <si>
    <t>THE NETHERLANDS</t>
  </si>
  <si>
    <t>TUNISIA</t>
  </si>
  <si>
    <t>TURKEY</t>
  </si>
  <si>
    <t>UK</t>
  </si>
  <si>
    <t>UKRAINE</t>
  </si>
  <si>
    <t>UNITED ARAB EMIRATES</t>
  </si>
  <si>
    <t>URUGUAY</t>
  </si>
  <si>
    <t>USA</t>
  </si>
  <si>
    <t>VIETNAM</t>
  </si>
  <si>
    <t>VIRGIN ISLANDS (U.S.)</t>
  </si>
  <si>
    <t>ZIMBABWE</t>
  </si>
  <si>
    <t>Qty</t>
  </si>
  <si>
    <t>Group</t>
  </si>
  <si>
    <t>Individual</t>
  </si>
  <si>
    <t>Group 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</si>
</sst>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_-\ [$€-1]"/>
    <numFmt numFmtId="165" formatCode="_ * #,##0.00_ ;_ * \-#,##0.00_ ;_ * &quot;-&quot;??_ ;_ @_ "/>
    <numFmt numFmtId="166" formatCode="_ * #,##0_ ;_ * \-#,##0_ ;_ * &quot;-&quot;??_ ;_ @_ "/>
    <numFmt numFmtId="167" formatCode="[$-3009]mmmm\ dd\,\ yyyy;@"/>
    <numFmt numFmtId="168" formatCode="_(* #,##0_);_(* \(#,##0\);_(* &quot;-&quot;??_);_(@_)"/>
    <numFmt numFmtId="169" formatCode="[$€-2]\ #,##0"/>
    <numFmt numFmtId="170" formatCode="[$€-2]\ #,##0.0"/>
    <numFmt numFmtId="171" formatCode="_([$CAD]\ * #,##0_);_([$CAD]\ * \(#,##0\);_([$CAD]\ * &quot;-&quot;??_);_(@_)"/>
    <numFmt numFmtId="172" formatCode="_([$CAD]\ * #,##0.00_);_([$CAD]\ * \(#,##0.00\);_([$CAD]\ * &quot;-&quot;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177"/>
    </font>
    <font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4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i/>
      <sz val="9"/>
      <name val="Arial"/>
      <family val="2"/>
    </font>
    <font>
      <i/>
      <sz val="12"/>
      <name val="Arial"/>
      <family val="2"/>
    </font>
    <font>
      <sz val="11"/>
      <color theme="1"/>
      <name val="Arial"/>
      <family val="2"/>
    </font>
    <font>
      <sz val="9"/>
      <color theme="4"/>
      <name val="Arial"/>
      <family val="2"/>
    </font>
    <font>
      <b/>
      <i/>
      <sz val="14"/>
      <color theme="0"/>
      <name val="Calibri"/>
      <family val="2"/>
      <scheme val="minor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9"/>
      <color rgb="FF00B05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77"/>
      <scheme val="minor"/>
    </font>
    <font>
      <sz val="11"/>
      <name val="Calibri"/>
      <family val="2"/>
      <scheme val="minor"/>
    </font>
    <font>
      <b/>
      <i/>
      <sz val="10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9"/>
      <name val="Arial"/>
      <family val="2"/>
    </font>
    <font>
      <b/>
      <i/>
      <sz val="9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65232"/>
        <bgColor indexed="64"/>
      </patternFill>
    </fill>
    <fill>
      <patternFill patternType="solid">
        <fgColor theme="3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1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13" fillId="0" borderId="0"/>
  </cellStyleXfs>
  <cellXfs count="252">
    <xf numFmtId="0" fontId="0" fillId="0" borderId="0" xfId="0"/>
    <xf numFmtId="164" fontId="5" fillId="0" borderId="0" xfId="3" applyNumberFormat="1" applyFont="1"/>
    <xf numFmtId="0" fontId="5" fillId="0" borderId="0" xfId="3" applyFont="1"/>
    <xf numFmtId="0" fontId="5" fillId="3" borderId="0" xfId="3" applyFont="1" applyFill="1"/>
    <xf numFmtId="164" fontId="7" fillId="3" borderId="2" xfId="3" applyNumberFormat="1" applyFont="1" applyFill="1" applyBorder="1" applyAlignment="1">
      <alignment vertical="center"/>
    </xf>
    <xf numFmtId="164" fontId="9" fillId="4" borderId="0" xfId="3" applyNumberFormat="1" applyFont="1" applyFill="1" applyBorder="1"/>
    <xf numFmtId="166" fontId="9" fillId="4" borderId="0" xfId="4" applyNumberFormat="1" applyFont="1" applyFill="1" applyBorder="1"/>
    <xf numFmtId="166" fontId="9" fillId="3" borderId="0" xfId="4" applyNumberFormat="1" applyFont="1" applyFill="1" applyBorder="1"/>
    <xf numFmtId="164" fontId="11" fillId="5" borderId="0" xfId="3" applyNumberFormat="1" applyFont="1" applyFill="1" applyBorder="1" applyAlignment="1">
      <alignment vertical="center"/>
    </xf>
    <xf numFmtId="164" fontId="7" fillId="3" borderId="0" xfId="3" applyNumberFormat="1" applyFont="1" applyFill="1" applyBorder="1" applyAlignment="1">
      <alignment vertical="center"/>
    </xf>
    <xf numFmtId="166" fontId="12" fillId="3" borderId="2" xfId="5" applyNumberFormat="1" applyFont="1" applyFill="1" applyBorder="1" applyAlignment="1">
      <alignment horizontal="center" vertical="center"/>
    </xf>
    <xf numFmtId="0" fontId="13" fillId="3" borderId="0" xfId="3" applyNumberFormat="1" applyFont="1" applyFill="1" applyBorder="1" applyAlignment="1"/>
    <xf numFmtId="166" fontId="13" fillId="3" borderId="0" xfId="4" applyNumberFormat="1" applyFont="1" applyFill="1" applyBorder="1" applyAlignment="1"/>
    <xf numFmtId="0" fontId="14" fillId="3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vertical="center"/>
    </xf>
    <xf numFmtId="166" fontId="12" fillId="0" borderId="3" xfId="4" applyNumberFormat="1" applyFont="1" applyFill="1" applyBorder="1"/>
    <xf numFmtId="0" fontId="14" fillId="6" borderId="0" xfId="3" applyNumberFormat="1" applyFont="1" applyFill="1" applyBorder="1" applyAlignment="1"/>
    <xf numFmtId="166" fontId="5" fillId="6" borderId="0" xfId="4" applyNumberFormat="1" applyFont="1" applyFill="1" applyBorder="1"/>
    <xf numFmtId="166" fontId="5" fillId="3" borderId="0" xfId="4" applyNumberFormat="1" applyFont="1" applyFill="1" applyBorder="1"/>
    <xf numFmtId="166" fontId="17" fillId="3" borderId="0" xfId="4" applyNumberFormat="1" applyFont="1" applyFill="1" applyBorder="1" applyAlignment="1"/>
    <xf numFmtId="164" fontId="15" fillId="5" borderId="0" xfId="3" applyNumberFormat="1" applyFont="1" applyFill="1" applyBorder="1" applyAlignment="1">
      <alignment vertical="center"/>
    </xf>
    <xf numFmtId="166" fontId="12" fillId="5" borderId="3" xfId="4" applyNumberFormat="1" applyFont="1" applyFill="1" applyBorder="1"/>
    <xf numFmtId="166" fontId="12" fillId="5" borderId="5" xfId="4" applyNumberFormat="1" applyFont="1" applyFill="1" applyBorder="1"/>
    <xf numFmtId="166" fontId="20" fillId="5" borderId="3" xfId="4" applyNumberFormat="1" applyFont="1" applyFill="1" applyBorder="1"/>
    <xf numFmtId="166" fontId="20" fillId="5" borderId="5" xfId="4" applyNumberFormat="1" applyFont="1" applyFill="1" applyBorder="1"/>
    <xf numFmtId="164" fontId="5" fillId="3" borderId="0" xfId="3" applyNumberFormat="1" applyFont="1" applyFill="1"/>
    <xf numFmtId="164" fontId="13" fillId="3" borderId="0" xfId="3" applyNumberFormat="1" applyFont="1" applyFill="1" applyBorder="1" applyAlignment="1">
      <alignment vertical="center"/>
    </xf>
    <xf numFmtId="166" fontId="24" fillId="3" borderId="0" xfId="4" applyNumberFormat="1" applyFont="1" applyFill="1" applyBorder="1" applyAlignment="1">
      <alignment vertical="center"/>
    </xf>
    <xf numFmtId="165" fontId="5" fillId="3" borderId="0" xfId="4" applyFont="1" applyFill="1" applyBorder="1"/>
    <xf numFmtId="168" fontId="25" fillId="4" borderId="7" xfId="1" applyNumberFormat="1" applyFont="1" applyFill="1" applyBorder="1" applyProtection="1"/>
    <xf numFmtId="165" fontId="8" fillId="3" borderId="0" xfId="4" applyFont="1" applyFill="1" applyBorder="1" applyAlignment="1">
      <alignment horizontal="center"/>
    </xf>
    <xf numFmtId="0" fontId="5" fillId="3" borderId="0" xfId="3" applyFont="1" applyFill="1" applyBorder="1"/>
    <xf numFmtId="166" fontId="17" fillId="3" borderId="0" xfId="4" applyNumberFormat="1" applyFont="1" applyFill="1" applyBorder="1" applyAlignment="1">
      <alignment vertical="center"/>
    </xf>
    <xf numFmtId="164" fontId="27" fillId="7" borderId="0" xfId="3" applyNumberFormat="1" applyFont="1" applyFill="1" applyBorder="1" applyAlignment="1">
      <alignment vertical="center"/>
    </xf>
    <xf numFmtId="166" fontId="27" fillId="7" borderId="2" xfId="4" applyNumberFormat="1" applyFont="1" applyFill="1" applyBorder="1"/>
    <xf numFmtId="166" fontId="5" fillId="3" borderId="0" xfId="3" applyNumberFormat="1" applyFont="1" applyFill="1" applyBorder="1"/>
    <xf numFmtId="166" fontId="28" fillId="3" borderId="0" xfId="4" applyNumberFormat="1" applyFont="1" applyFill="1" applyBorder="1" applyAlignment="1">
      <alignment vertical="center"/>
    </xf>
    <xf numFmtId="164" fontId="13" fillId="3" borderId="0" xfId="3" applyNumberFormat="1" applyFont="1" applyFill="1" applyBorder="1" applyAlignment="1">
      <alignment vertical="center" wrapText="1"/>
    </xf>
    <xf numFmtId="164" fontId="29" fillId="3" borderId="0" xfId="3" applyNumberFormat="1" applyFont="1" applyFill="1" applyBorder="1" applyAlignment="1">
      <alignment vertical="center"/>
    </xf>
    <xf numFmtId="166" fontId="29" fillId="3" borderId="0" xfId="4" applyNumberFormat="1" applyFont="1" applyFill="1" applyBorder="1" applyAlignment="1">
      <alignment vertical="center"/>
    </xf>
    <xf numFmtId="166" fontId="17" fillId="3" borderId="0" xfId="4" applyNumberFormat="1" applyFont="1" applyFill="1" applyBorder="1" applyAlignment="1">
      <alignment vertical="center" wrapText="1"/>
    </xf>
    <xf numFmtId="169" fontId="13" fillId="3" borderId="0" xfId="3" applyNumberFormat="1" applyFont="1" applyFill="1" applyBorder="1" applyAlignment="1">
      <alignment vertical="center"/>
    </xf>
    <xf numFmtId="164" fontId="5" fillId="3" borderId="0" xfId="3" applyNumberFormat="1" applyFont="1" applyFill="1" applyBorder="1" applyAlignment="1">
      <alignment vertical="center"/>
    </xf>
    <xf numFmtId="166" fontId="30" fillId="3" borderId="0" xfId="4" applyNumberFormat="1" applyFont="1" applyFill="1" applyBorder="1" applyAlignment="1">
      <alignment vertical="center"/>
    </xf>
    <xf numFmtId="0" fontId="0" fillId="3" borderId="0" xfId="0" applyFill="1"/>
    <xf numFmtId="164" fontId="13" fillId="3" borderId="0" xfId="3" applyNumberFormat="1" applyFont="1" applyFill="1" applyBorder="1" applyAlignment="1">
      <alignment horizontal="left" vertical="center"/>
    </xf>
    <xf numFmtId="49" fontId="7" fillId="3" borderId="0" xfId="4" applyNumberFormat="1" applyFont="1" applyFill="1" applyBorder="1" applyAlignment="1">
      <alignment vertical="center"/>
    </xf>
    <xf numFmtId="166" fontId="13" fillId="3" borderId="0" xfId="4" applyNumberFormat="1" applyFont="1" applyFill="1" applyBorder="1" applyAlignment="1">
      <alignment vertical="center"/>
    </xf>
    <xf numFmtId="168" fontId="5" fillId="3" borderId="0" xfId="1" applyNumberFormat="1" applyFont="1" applyFill="1" applyBorder="1"/>
    <xf numFmtId="168" fontId="25" fillId="8" borderId="6" xfId="1" applyNumberFormat="1" applyFont="1" applyFill="1" applyBorder="1" applyProtection="1"/>
    <xf numFmtId="168" fontId="25" fillId="3" borderId="0" xfId="1" applyNumberFormat="1" applyFont="1" applyFill="1" applyBorder="1" applyProtection="1"/>
    <xf numFmtId="164" fontId="7" fillId="3" borderId="0" xfId="3" applyNumberFormat="1" applyFont="1" applyFill="1"/>
    <xf numFmtId="164" fontId="8" fillId="3" borderId="0" xfId="3" applyNumberFormat="1" applyFont="1" applyFill="1"/>
    <xf numFmtId="0" fontId="5" fillId="3" borderId="0" xfId="0" applyFont="1" applyFill="1"/>
    <xf numFmtId="0" fontId="0" fillId="3" borderId="0" xfId="0" applyFill="1" applyAlignment="1">
      <alignment horizontal="center"/>
    </xf>
    <xf numFmtId="166" fontId="16" fillId="3" borderId="0" xfId="4" applyNumberFormat="1" applyFont="1" applyFill="1"/>
    <xf numFmtId="166" fontId="16" fillId="3" borderId="0" xfId="3" applyNumberFormat="1" applyFont="1" applyFill="1"/>
    <xf numFmtId="49" fontId="22" fillId="5" borderId="0" xfId="3" applyNumberFormat="1" applyFont="1" applyFill="1" applyBorder="1" applyAlignment="1">
      <alignment horizontal="left" vertical="center"/>
    </xf>
    <xf numFmtId="166" fontId="16" fillId="3" borderId="3" xfId="4" applyNumberFormat="1" applyFont="1" applyFill="1" applyBorder="1"/>
    <xf numFmtId="166" fontId="16" fillId="6" borderId="0" xfId="4" applyNumberFormat="1" applyFont="1" applyFill="1" applyBorder="1"/>
    <xf numFmtId="166" fontId="16" fillId="3" borderId="0" xfId="4" applyNumberFormat="1" applyFont="1" applyFill="1" applyBorder="1"/>
    <xf numFmtId="166" fontId="16" fillId="6" borderId="4" xfId="4" applyNumberFormat="1" applyFont="1" applyFill="1" applyBorder="1"/>
    <xf numFmtId="166" fontId="33" fillId="3" borderId="0" xfId="4" applyNumberFormat="1" applyFont="1" applyFill="1"/>
    <xf numFmtId="166" fontId="16" fillId="0" borderId="0" xfId="3" applyNumberFormat="1" applyFont="1"/>
    <xf numFmtId="166" fontId="12" fillId="3" borderId="0" xfId="4" applyNumberFormat="1" applyFont="1" applyFill="1"/>
    <xf numFmtId="166" fontId="12" fillId="3" borderId="0" xfId="4" applyNumberFormat="1" applyFont="1" applyFill="1" applyBorder="1" applyAlignment="1">
      <alignment horizontal="center"/>
    </xf>
    <xf numFmtId="168" fontId="16" fillId="3" borderId="0" xfId="1" applyNumberFormat="1" applyFont="1" applyFill="1"/>
    <xf numFmtId="166" fontId="14" fillId="3" borderId="0" xfId="4" applyNumberFormat="1" applyFont="1" applyFill="1"/>
    <xf numFmtId="166" fontId="16" fillId="0" borderId="0" xfId="4" applyNumberFormat="1" applyFont="1"/>
    <xf numFmtId="0" fontId="16" fillId="3" borderId="0" xfId="3" applyFont="1" applyFill="1"/>
    <xf numFmtId="166" fontId="12" fillId="3" borderId="1" xfId="4" applyNumberFormat="1" applyFont="1" applyFill="1" applyBorder="1" applyAlignment="1">
      <alignment horizontal="center" vertical="center" wrapText="1"/>
    </xf>
    <xf numFmtId="166" fontId="16" fillId="3" borderId="4" xfId="4" applyNumberFormat="1" applyFont="1" applyFill="1" applyBorder="1"/>
    <xf numFmtId="166" fontId="16" fillId="3" borderId="5" xfId="4" applyNumberFormat="1" applyFont="1" applyFill="1" applyBorder="1"/>
    <xf numFmtId="166" fontId="16" fillId="3" borderId="0" xfId="3" applyNumberFormat="1" applyFont="1" applyFill="1" applyBorder="1"/>
    <xf numFmtId="166" fontId="16" fillId="3" borderId="4" xfId="3" applyNumberFormat="1" applyFont="1" applyFill="1" applyBorder="1"/>
    <xf numFmtId="166" fontId="16" fillId="0" borderId="4" xfId="3" applyNumberFormat="1" applyFont="1" applyBorder="1"/>
    <xf numFmtId="166" fontId="12" fillId="3" borderId="4" xfId="4" applyNumberFormat="1" applyFont="1" applyFill="1" applyBorder="1"/>
    <xf numFmtId="166" fontId="16" fillId="3" borderId="4" xfId="4" applyNumberFormat="1" applyFont="1" applyFill="1" applyBorder="1" applyAlignment="1">
      <alignment horizontal="right"/>
    </xf>
    <xf numFmtId="166" fontId="16" fillId="3" borderId="0" xfId="4" applyNumberFormat="1" applyFont="1" applyFill="1" applyBorder="1" applyAlignment="1">
      <alignment horizontal="right"/>
    </xf>
    <xf numFmtId="168" fontId="16" fillId="3" borderId="4" xfId="1" applyNumberFormat="1" applyFont="1" applyFill="1" applyBorder="1"/>
    <xf numFmtId="166" fontId="12" fillId="3" borderId="3" xfId="4" applyNumberFormat="1" applyFont="1" applyFill="1" applyBorder="1"/>
    <xf numFmtId="166" fontId="12" fillId="3" borderId="5" xfId="4" applyNumberFormat="1" applyFont="1" applyFill="1" applyBorder="1"/>
    <xf numFmtId="164" fontId="15" fillId="3" borderId="0" xfId="3" applyNumberFormat="1" applyFont="1" applyFill="1" applyBorder="1" applyAlignment="1">
      <alignment vertical="center"/>
    </xf>
    <xf numFmtId="166" fontId="18" fillId="3" borderId="0" xfId="4" applyNumberFormat="1" applyFont="1" applyFill="1" applyBorder="1" applyAlignment="1">
      <alignment vertical="center"/>
    </xf>
    <xf numFmtId="49" fontId="10" fillId="3" borderId="0" xfId="3" applyNumberFormat="1" applyFont="1" applyFill="1" applyBorder="1" applyAlignment="1">
      <alignment horizontal="left" vertical="center"/>
    </xf>
    <xf numFmtId="166" fontId="12" fillId="3" borderId="0" xfId="4" applyNumberFormat="1" applyFont="1" applyFill="1" applyBorder="1"/>
    <xf numFmtId="166" fontId="15" fillId="3" borderId="0" xfId="4" applyNumberFormat="1" applyFont="1" applyFill="1" applyBorder="1" applyAlignment="1">
      <alignment vertical="center"/>
    </xf>
    <xf numFmtId="166" fontId="27" fillId="3" borderId="0" xfId="4" applyNumberFormat="1" applyFont="1" applyFill="1" applyBorder="1" applyAlignment="1">
      <alignment vertical="center"/>
    </xf>
    <xf numFmtId="168" fontId="25" fillId="4" borderId="11" xfId="1" applyNumberFormat="1" applyFont="1" applyFill="1" applyBorder="1" applyProtection="1"/>
    <xf numFmtId="168" fontId="25" fillId="8" borderId="12" xfId="1" applyNumberFormat="1" applyFont="1" applyFill="1" applyBorder="1" applyProtection="1"/>
    <xf numFmtId="166" fontId="7" fillId="3" borderId="0" xfId="4" applyNumberFormat="1" applyFont="1" applyFill="1" applyBorder="1" applyAlignment="1">
      <alignment vertical="center"/>
    </xf>
    <xf numFmtId="166" fontId="13" fillId="3" borderId="0" xfId="4" applyNumberFormat="1" applyFont="1" applyFill="1" applyBorder="1"/>
    <xf numFmtId="166" fontId="12" fillId="5" borderId="0" xfId="4" applyNumberFormat="1" applyFont="1" applyFill="1" applyBorder="1"/>
    <xf numFmtId="165" fontId="12" fillId="3" borderId="0" xfId="4" applyFont="1" applyFill="1" applyBorder="1"/>
    <xf numFmtId="166" fontId="27" fillId="3" borderId="0" xfId="4" applyNumberFormat="1" applyFont="1" applyFill="1" applyBorder="1"/>
    <xf numFmtId="165" fontId="27" fillId="3" borderId="0" xfId="4" applyFont="1" applyFill="1" applyBorder="1"/>
    <xf numFmtId="168" fontId="25" fillId="4" borderId="8" xfId="1" applyNumberFormat="1" applyFont="1" applyFill="1" applyBorder="1" applyProtection="1"/>
    <xf numFmtId="168" fontId="25" fillId="8" borderId="8" xfId="1" applyNumberFormat="1" applyFont="1" applyFill="1" applyBorder="1" applyProtection="1"/>
    <xf numFmtId="49" fontId="5" fillId="3" borderId="0" xfId="3" applyNumberFormat="1" applyFont="1" applyFill="1" applyBorder="1" applyAlignment="1">
      <alignment horizontal="center"/>
    </xf>
    <xf numFmtId="49" fontId="7" fillId="3" borderId="0" xfId="3" applyNumberFormat="1" applyFont="1" applyFill="1" applyBorder="1" applyAlignment="1">
      <alignment horizontal="center" vertical="center"/>
    </xf>
    <xf numFmtId="49" fontId="9" fillId="3" borderId="0" xfId="3" applyNumberFormat="1" applyFont="1" applyFill="1" applyBorder="1" applyAlignment="1">
      <alignment horizontal="center"/>
    </xf>
    <xf numFmtId="49" fontId="10" fillId="3" borderId="0" xfId="3" applyNumberFormat="1" applyFont="1" applyFill="1" applyBorder="1" applyAlignment="1">
      <alignment horizontal="center" vertical="center"/>
    </xf>
    <xf numFmtId="49" fontId="19" fillId="3" borderId="0" xfId="3" applyNumberFormat="1" applyFont="1" applyFill="1" applyBorder="1" applyAlignment="1">
      <alignment horizontal="center" vertical="center"/>
    </xf>
    <xf numFmtId="49" fontId="22" fillId="3" borderId="0" xfId="3" applyNumberFormat="1" applyFont="1" applyFill="1" applyBorder="1" applyAlignment="1">
      <alignment horizontal="center" vertical="center"/>
    </xf>
    <xf numFmtId="49" fontId="21" fillId="3" borderId="0" xfId="3" applyNumberFormat="1" applyFont="1" applyFill="1" applyBorder="1" applyAlignment="1">
      <alignment horizontal="center" vertical="center"/>
    </xf>
    <xf numFmtId="168" fontId="25" fillId="3" borderId="0" xfId="1" applyNumberFormat="1" applyFont="1" applyFill="1" applyBorder="1" applyAlignment="1" applyProtection="1">
      <alignment horizontal="center"/>
    </xf>
    <xf numFmtId="49" fontId="17" fillId="3" borderId="0" xfId="3" applyNumberFormat="1" applyFont="1" applyFill="1" applyBorder="1" applyAlignment="1">
      <alignment horizontal="center" vertical="center"/>
    </xf>
    <xf numFmtId="49" fontId="26" fillId="3" borderId="0" xfId="3" applyNumberFormat="1" applyFont="1" applyFill="1" applyBorder="1" applyAlignment="1">
      <alignment horizontal="center" vertical="center"/>
    </xf>
    <xf numFmtId="49" fontId="17" fillId="3" borderId="0" xfId="3" applyNumberFormat="1" applyFont="1" applyFill="1" applyBorder="1" applyAlignment="1">
      <alignment horizontal="center"/>
    </xf>
    <xf numFmtId="49" fontId="30" fillId="3" borderId="0" xfId="3" applyNumberFormat="1" applyFont="1" applyFill="1" applyBorder="1" applyAlignment="1">
      <alignment horizontal="center" vertical="center"/>
    </xf>
    <xf numFmtId="168" fontId="5" fillId="3" borderId="0" xfId="1" applyNumberFormat="1" applyFont="1" applyFill="1" applyBorder="1" applyAlignment="1">
      <alignment horizontal="center"/>
    </xf>
    <xf numFmtId="49" fontId="13" fillId="3" borderId="0" xfId="3" applyNumberFormat="1" applyFont="1" applyFill="1" applyBorder="1" applyAlignment="1">
      <alignment horizontal="center"/>
    </xf>
    <xf numFmtId="168" fontId="25" fillId="4" borderId="3" xfId="1" applyNumberFormat="1" applyFont="1" applyFill="1" applyBorder="1" applyProtection="1"/>
    <xf numFmtId="166" fontId="16" fillId="3" borderId="13" xfId="4" applyNumberFormat="1" applyFont="1" applyFill="1" applyBorder="1"/>
    <xf numFmtId="166" fontId="16" fillId="0" borderId="0" xfId="3" applyNumberFormat="1" applyFont="1" applyBorder="1"/>
    <xf numFmtId="168" fontId="16" fillId="3" borderId="0" xfId="1" applyNumberFormat="1" applyFont="1" applyFill="1" applyBorder="1"/>
    <xf numFmtId="4" fontId="12" fillId="3" borderId="0" xfId="5" applyNumberFormat="1" applyFont="1" applyFill="1" applyBorder="1" applyAlignment="1">
      <alignment horizontal="center" vertical="center"/>
    </xf>
    <xf numFmtId="165" fontId="20" fillId="3" borderId="0" xfId="4" applyFont="1" applyFill="1" applyBorder="1"/>
    <xf numFmtId="165" fontId="23" fillId="3" borderId="0" xfId="4" applyFont="1" applyFill="1" applyBorder="1"/>
    <xf numFmtId="165" fontId="13" fillId="3" borderId="0" xfId="4" applyFont="1" applyFill="1" applyBorder="1"/>
    <xf numFmtId="166" fontId="12" fillId="5" borderId="4" xfId="4" applyNumberFormat="1" applyFont="1" applyFill="1" applyBorder="1"/>
    <xf numFmtId="166" fontId="27" fillId="7" borderId="0" xfId="4" applyNumberFormat="1" applyFont="1" applyFill="1" applyBorder="1"/>
    <xf numFmtId="164" fontId="27" fillId="3" borderId="0" xfId="3" applyNumberFormat="1" applyFont="1" applyFill="1" applyBorder="1" applyAlignment="1">
      <alignment vertical="center"/>
    </xf>
    <xf numFmtId="166" fontId="27" fillId="7" borderId="14" xfId="4" applyNumberFormat="1" applyFont="1" applyFill="1" applyBorder="1"/>
    <xf numFmtId="0" fontId="0" fillId="3" borderId="0" xfId="0" applyFill="1" applyBorder="1"/>
    <xf numFmtId="0" fontId="35" fillId="4" borderId="0" xfId="0" applyFont="1" applyFill="1" applyAlignment="1">
      <alignment horizontal="left" vertical="center"/>
    </xf>
    <xf numFmtId="168" fontId="35" fillId="4" borderId="0" xfId="1" applyNumberFormat="1" applyFont="1" applyFill="1" applyAlignment="1">
      <alignment horizontal="center" vertical="center" wrapText="1"/>
    </xf>
    <xf numFmtId="168" fontId="35" fillId="4" borderId="0" xfId="1" applyNumberFormat="1" applyFont="1" applyFill="1" applyAlignment="1">
      <alignment horizontal="center" vertical="center"/>
    </xf>
    <xf numFmtId="0" fontId="36" fillId="3" borderId="12" xfId="0" applyFont="1" applyFill="1" applyBorder="1" applyAlignment="1">
      <alignment horizontal="left" vertical="top" wrapText="1"/>
    </xf>
    <xf numFmtId="0" fontId="37" fillId="3" borderId="10" xfId="0" applyFont="1" applyFill="1" applyBorder="1" applyAlignment="1">
      <alignment horizontal="left" vertical="top"/>
    </xf>
    <xf numFmtId="168" fontId="0" fillId="3" borderId="6" xfId="1" applyNumberFormat="1" applyFont="1" applyFill="1" applyBorder="1"/>
    <xf numFmtId="0" fontId="38" fillId="3" borderId="10" xfId="0" applyFont="1" applyFill="1" applyBorder="1" applyAlignment="1">
      <alignment horizontal="left" vertical="top" wrapText="1"/>
    </xf>
    <xf numFmtId="0" fontId="37" fillId="3" borderId="10" xfId="0" applyFont="1" applyFill="1" applyBorder="1" applyAlignment="1">
      <alignment horizontal="left"/>
    </xf>
    <xf numFmtId="0" fontId="39" fillId="3" borderId="12" xfId="0" applyFont="1" applyFill="1" applyBorder="1"/>
    <xf numFmtId="0" fontId="37" fillId="3" borderId="10" xfId="0" applyFont="1" applyFill="1" applyBorder="1"/>
    <xf numFmtId="0" fontId="37" fillId="3" borderId="10" xfId="0" applyFont="1" applyFill="1" applyBorder="1" applyAlignment="1">
      <alignment vertical="top"/>
    </xf>
    <xf numFmtId="0" fontId="39" fillId="3" borderId="12" xfId="0" applyFont="1" applyFill="1" applyBorder="1" applyAlignment="1">
      <alignment horizontal="left"/>
    </xf>
    <xf numFmtId="0" fontId="38" fillId="3" borderId="10" xfId="0" applyFont="1" applyFill="1" applyBorder="1" applyAlignment="1">
      <alignment horizontal="left" vertical="top"/>
    </xf>
    <xf numFmtId="0" fontId="36" fillId="3" borderId="15" xfId="0" applyFont="1" applyFill="1" applyBorder="1" applyAlignment="1">
      <alignment horizontal="left" vertical="top" wrapText="1"/>
    </xf>
    <xf numFmtId="0" fontId="37" fillId="3" borderId="16" xfId="0" applyFont="1" applyFill="1" applyBorder="1"/>
    <xf numFmtId="168" fontId="0" fillId="3" borderId="17" xfId="1" applyNumberFormat="1" applyFont="1" applyFill="1" applyBorder="1"/>
    <xf numFmtId="0" fontId="37" fillId="3" borderId="6" xfId="0" applyFont="1" applyFill="1" applyBorder="1" applyAlignment="1">
      <alignment horizontal="left"/>
    </xf>
    <xf numFmtId="0" fontId="39" fillId="3" borderId="12" xfId="0" applyFont="1" applyFill="1" applyBorder="1" applyAlignment="1">
      <alignment vertical="top" wrapText="1"/>
    </xf>
    <xf numFmtId="0" fontId="37" fillId="3" borderId="6" xfId="0" applyFont="1" applyFill="1" applyBorder="1" applyAlignment="1">
      <alignment vertical="top" wrapText="1"/>
    </xf>
    <xf numFmtId="0" fontId="36" fillId="3" borderId="11" xfId="0" applyFont="1" applyFill="1" applyBorder="1" applyAlignment="1">
      <alignment horizontal="left" vertical="top" wrapText="1"/>
    </xf>
    <xf numFmtId="0" fontId="37" fillId="3" borderId="18" xfId="0" applyFont="1" applyFill="1" applyBorder="1" applyAlignment="1">
      <alignment vertical="top" wrapText="1"/>
    </xf>
    <xf numFmtId="168" fontId="0" fillId="3" borderId="7" xfId="1" applyNumberFormat="1" applyFont="1" applyFill="1" applyBorder="1"/>
    <xf numFmtId="0" fontId="37" fillId="3" borderId="10" xfId="0" applyFont="1" applyFill="1" applyBorder="1" applyAlignment="1">
      <alignment vertical="top" wrapText="1"/>
    </xf>
    <xf numFmtId="0" fontId="39" fillId="3" borderId="15" xfId="0" applyFont="1" applyFill="1" applyBorder="1" applyAlignment="1">
      <alignment vertical="top" wrapText="1"/>
    </xf>
    <xf numFmtId="0" fontId="37" fillId="3" borderId="16" xfId="0" applyFont="1" applyFill="1" applyBorder="1" applyAlignment="1">
      <alignment vertical="top" wrapText="1"/>
    </xf>
    <xf numFmtId="0" fontId="37" fillId="3" borderId="6" xfId="0" applyFont="1" applyFill="1" applyBorder="1"/>
    <xf numFmtId="168" fontId="40" fillId="4" borderId="3" xfId="2" applyNumberFormat="1" applyFont="1" applyFill="1" applyBorder="1"/>
    <xf numFmtId="168" fontId="41" fillId="4" borderId="3" xfId="2" applyNumberFormat="1" applyFont="1" applyFill="1" applyBorder="1"/>
    <xf numFmtId="0" fontId="2" fillId="0" borderId="0" xfId="0" applyFont="1" applyFill="1"/>
    <xf numFmtId="168" fontId="0" fillId="0" borderId="0" xfId="1" applyNumberFormat="1" applyFont="1"/>
    <xf numFmtId="0" fontId="2" fillId="3" borderId="0" xfId="0" applyFont="1" applyFill="1"/>
    <xf numFmtId="168" fontId="0" fillId="3" borderId="0" xfId="1" applyNumberFormat="1" applyFont="1" applyFill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2" xfId="0" applyFont="1" applyFill="1" applyBorder="1"/>
    <xf numFmtId="0" fontId="15" fillId="3" borderId="0" xfId="0" applyFont="1" applyFill="1" applyBorder="1"/>
    <xf numFmtId="0" fontId="0" fillId="3" borderId="0" xfId="0" applyFont="1" applyFill="1" applyBorder="1"/>
    <xf numFmtId="0" fontId="42" fillId="3" borderId="0" xfId="0" applyFont="1" applyFill="1" applyBorder="1"/>
    <xf numFmtId="0" fontId="21" fillId="3" borderId="24" xfId="0" applyFont="1" applyFill="1" applyBorder="1" applyAlignment="1">
      <alignment horizontal="left"/>
    </xf>
    <xf numFmtId="0" fontId="21" fillId="3" borderId="18" xfId="0" applyFont="1" applyFill="1" applyBorder="1" applyAlignment="1">
      <alignment horizontal="left"/>
    </xf>
    <xf numFmtId="168" fontId="16" fillId="3" borderId="7" xfId="1" applyNumberFormat="1" applyFont="1" applyFill="1" applyBorder="1"/>
    <xf numFmtId="168" fontId="16" fillId="3" borderId="25" xfId="1" applyNumberFormat="1" applyFont="1" applyFill="1" applyBorder="1"/>
    <xf numFmtId="0" fontId="21" fillId="3" borderId="26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left"/>
    </xf>
    <xf numFmtId="168" fontId="16" fillId="3" borderId="6" xfId="1" applyNumberFormat="1" applyFont="1" applyFill="1" applyBorder="1"/>
    <xf numFmtId="0" fontId="21" fillId="3" borderId="27" xfId="0" applyFont="1" applyFill="1" applyBorder="1" applyAlignment="1">
      <alignment horizontal="left"/>
    </xf>
    <xf numFmtId="0" fontId="21" fillId="3" borderId="16" xfId="0" applyFont="1" applyFill="1" applyBorder="1" applyAlignment="1">
      <alignment horizontal="left"/>
    </xf>
    <xf numFmtId="168" fontId="5" fillId="3" borderId="6" xfId="1" applyNumberFormat="1" applyFont="1" applyFill="1" applyBorder="1"/>
    <xf numFmtId="168" fontId="5" fillId="3" borderId="7" xfId="1" applyNumberFormat="1" applyFont="1" applyFill="1" applyBorder="1"/>
    <xf numFmtId="0" fontId="0" fillId="3" borderId="29" xfId="0" applyFont="1" applyFill="1" applyBorder="1"/>
    <xf numFmtId="0" fontId="0" fillId="3" borderId="9" xfId="0" applyFont="1" applyFill="1" applyBorder="1"/>
    <xf numFmtId="168" fontId="8" fillId="3" borderId="9" xfId="1" applyNumberFormat="1" applyFont="1" applyFill="1" applyBorder="1"/>
    <xf numFmtId="168" fontId="8" fillId="3" borderId="30" xfId="1" applyNumberFormat="1" applyFont="1" applyFill="1" applyBorder="1"/>
    <xf numFmtId="168" fontId="8" fillId="3" borderId="0" xfId="1" applyNumberFormat="1" applyFont="1" applyFill="1" applyBorder="1"/>
    <xf numFmtId="168" fontId="8" fillId="3" borderId="23" xfId="1" applyNumberFormat="1" applyFont="1" applyFill="1" applyBorder="1"/>
    <xf numFmtId="0" fontId="0" fillId="3" borderId="31" xfId="0" applyFont="1" applyFill="1" applyBorder="1"/>
    <xf numFmtId="0" fontId="0" fillId="3" borderId="1" xfId="0" applyFont="1" applyFill="1" applyBorder="1"/>
    <xf numFmtId="0" fontId="0" fillId="3" borderId="32" xfId="0" applyFont="1" applyFill="1" applyBorder="1"/>
    <xf numFmtId="172" fontId="0" fillId="3" borderId="0" xfId="0" applyNumberFormat="1" applyFill="1" applyBorder="1"/>
    <xf numFmtId="0" fontId="32" fillId="3" borderId="0" xfId="0" applyFont="1" applyFill="1" applyBorder="1"/>
    <xf numFmtId="168" fontId="0" fillId="3" borderId="0" xfId="0" applyNumberFormat="1" applyFill="1" applyBorder="1"/>
    <xf numFmtId="0" fontId="14" fillId="3" borderId="0" xfId="0" applyFont="1" applyFill="1" applyBorder="1"/>
    <xf numFmtId="168" fontId="2" fillId="3" borderId="1" xfId="1" applyNumberFormat="1" applyFont="1" applyFill="1" applyBorder="1"/>
    <xf numFmtId="168" fontId="2" fillId="3" borderId="33" xfId="0" applyNumberFormat="1" applyFont="1" applyFill="1" applyBorder="1"/>
    <xf numFmtId="0" fontId="0" fillId="3" borderId="31" xfId="0" applyFill="1" applyBorder="1"/>
    <xf numFmtId="0" fontId="0" fillId="3" borderId="1" xfId="0" applyFill="1" applyBorder="1"/>
    <xf numFmtId="0" fontId="0" fillId="3" borderId="32" xfId="0" applyFill="1" applyBorder="1"/>
    <xf numFmtId="0" fontId="44" fillId="4" borderId="20" xfId="0" applyFont="1" applyFill="1" applyBorder="1" applyAlignment="1">
      <alignment horizontal="left" vertical="center" wrapText="1"/>
    </xf>
    <xf numFmtId="0" fontId="44" fillId="4" borderId="20" xfId="0" applyFont="1" applyFill="1" applyBorder="1" applyAlignment="1">
      <alignment horizontal="center" vertical="center" wrapText="1"/>
    </xf>
    <xf numFmtId="0" fontId="44" fillId="4" borderId="21" xfId="0" applyFont="1" applyFill="1" applyBorder="1" applyAlignment="1">
      <alignment horizontal="center" vertical="center" wrapText="1"/>
    </xf>
    <xf numFmtId="0" fontId="46" fillId="5" borderId="0" xfId="0" applyFont="1" applyFill="1"/>
    <xf numFmtId="0" fontId="47" fillId="5" borderId="0" xfId="0" applyFont="1" applyFill="1"/>
    <xf numFmtId="0" fontId="46" fillId="5" borderId="0" xfId="0" applyFont="1" applyFill="1" applyAlignment="1">
      <alignment horizontal="center" vertical="center"/>
    </xf>
    <xf numFmtId="0" fontId="46" fillId="5" borderId="0" xfId="0" applyFont="1" applyFill="1" applyAlignment="1">
      <alignment horizontal="center"/>
    </xf>
    <xf numFmtId="171" fontId="0" fillId="3" borderId="0" xfId="1" applyNumberFormat="1" applyFont="1" applyFill="1" applyAlignment="1">
      <alignment horizontal="center"/>
    </xf>
    <xf numFmtId="171" fontId="2" fillId="3" borderId="8" xfId="0" applyNumberFormat="1" applyFont="1" applyFill="1" applyBorder="1" applyAlignment="1">
      <alignment horizontal="center"/>
    </xf>
    <xf numFmtId="168" fontId="2" fillId="3" borderId="8" xfId="1" applyNumberFormat="1" applyFont="1" applyFill="1" applyBorder="1"/>
    <xf numFmtId="171" fontId="0" fillId="3" borderId="0" xfId="0" applyNumberFormat="1" applyFill="1" applyAlignment="1">
      <alignment horizontal="center"/>
    </xf>
    <xf numFmtId="171" fontId="2" fillId="3" borderId="0" xfId="0" applyNumberFormat="1" applyFont="1" applyFill="1" applyBorder="1" applyAlignment="1">
      <alignment horizontal="center"/>
    </xf>
    <xf numFmtId="0" fontId="45" fillId="4" borderId="0" xfId="0" applyFont="1" applyFill="1" applyAlignment="1"/>
    <xf numFmtId="171" fontId="45" fillId="4" borderId="0" xfId="0" applyNumberFormat="1" applyFont="1" applyFill="1" applyAlignment="1"/>
    <xf numFmtId="0" fontId="48" fillId="0" borderId="34" xfId="0" applyFont="1" applyBorder="1" applyAlignment="1" applyProtection="1">
      <alignment vertical="top" wrapText="1" readingOrder="1"/>
      <protection locked="0"/>
    </xf>
    <xf numFmtId="168" fontId="48" fillId="0" borderId="34" xfId="1" applyNumberFormat="1" applyFont="1" applyBorder="1" applyAlignment="1" applyProtection="1">
      <alignment vertical="top" wrapText="1" readingOrder="1"/>
      <protection locked="0"/>
    </xf>
    <xf numFmtId="0" fontId="25" fillId="4" borderId="0" xfId="0" applyFont="1" applyFill="1" applyAlignment="1">
      <alignment horizontal="left" vertical="center"/>
    </xf>
    <xf numFmtId="0" fontId="49" fillId="4" borderId="0" xfId="0" applyFont="1" applyFill="1" applyAlignment="1">
      <alignment horizontal="left" vertical="center"/>
    </xf>
    <xf numFmtId="0" fontId="50" fillId="3" borderId="0" xfId="0" applyFont="1" applyFill="1"/>
    <xf numFmtId="0" fontId="0" fillId="3" borderId="0" xfId="0" applyFill="1" applyAlignment="1">
      <alignment horizontal="left"/>
    </xf>
    <xf numFmtId="0" fontId="48" fillId="0" borderId="34" xfId="0" applyFont="1" applyBorder="1" applyAlignment="1" applyProtection="1">
      <alignment horizontal="left" wrapText="1" readingOrder="1"/>
      <protection locked="0"/>
    </xf>
    <xf numFmtId="168" fontId="48" fillId="0" borderId="34" xfId="1" applyNumberFormat="1" applyFont="1" applyBorder="1" applyAlignment="1" applyProtection="1">
      <alignment horizontal="left" wrapText="1" readingOrder="1"/>
      <protection locked="0"/>
    </xf>
    <xf numFmtId="0" fontId="45" fillId="4" borderId="0" xfId="0" applyFont="1" applyFill="1" applyAlignment="1">
      <alignment horizontal="left" vertical="center"/>
    </xf>
    <xf numFmtId="0" fontId="45" fillId="4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left"/>
    </xf>
    <xf numFmtId="0" fontId="51" fillId="3" borderId="0" xfId="0" applyFont="1" applyFill="1"/>
    <xf numFmtId="168" fontId="52" fillId="3" borderId="0" xfId="0" applyNumberFormat="1" applyFont="1" applyFill="1"/>
    <xf numFmtId="171" fontId="52" fillId="3" borderId="8" xfId="0" applyNumberFormat="1" applyFont="1" applyFill="1" applyBorder="1" applyAlignment="1">
      <alignment horizontal="center"/>
    </xf>
    <xf numFmtId="171" fontId="52" fillId="3" borderId="0" xfId="0" applyNumberFormat="1" applyFont="1" applyFill="1" applyBorder="1" applyAlignment="1">
      <alignment horizontal="center"/>
    </xf>
    <xf numFmtId="0" fontId="53" fillId="0" borderId="34" xfId="0" applyFont="1" applyBorder="1" applyAlignment="1" applyProtection="1">
      <alignment vertical="top" wrapText="1" readingOrder="1"/>
      <protection locked="0"/>
    </xf>
    <xf numFmtId="0" fontId="54" fillId="0" borderId="34" xfId="0" applyFont="1" applyBorder="1" applyAlignment="1" applyProtection="1">
      <alignment vertical="top" wrapText="1" readingOrder="1"/>
      <protection locked="0"/>
    </xf>
    <xf numFmtId="0" fontId="54" fillId="0" borderId="0" xfId="0" applyFont="1" applyAlignment="1" applyProtection="1">
      <alignment vertical="top" wrapText="1" readingOrder="1"/>
      <protection locked="0"/>
    </xf>
    <xf numFmtId="0" fontId="45" fillId="4" borderId="0" xfId="0" applyFont="1" applyFill="1" applyAlignment="1">
      <alignment horizontal="center" wrapText="1"/>
    </xf>
    <xf numFmtId="0" fontId="33" fillId="4" borderId="20" xfId="0" applyFont="1" applyFill="1" applyBorder="1" applyAlignment="1">
      <alignment horizontal="left" vertical="center" wrapText="1"/>
    </xf>
    <xf numFmtId="168" fontId="45" fillId="4" borderId="0" xfId="1" applyNumberFormat="1" applyFont="1" applyFill="1" applyAlignment="1">
      <alignment horizontal="right" wrapText="1"/>
    </xf>
    <xf numFmtId="168" fontId="33" fillId="4" borderId="20" xfId="1" applyNumberFormat="1" applyFont="1" applyFill="1" applyBorder="1" applyAlignment="1">
      <alignment horizontal="right" vertical="center" wrapText="1"/>
    </xf>
    <xf numFmtId="168" fontId="0" fillId="0" borderId="0" xfId="1" applyNumberFormat="1" applyFont="1" applyAlignment="1">
      <alignment horizontal="right"/>
    </xf>
    <xf numFmtId="0" fontId="0" fillId="0" borderId="0" xfId="0" applyFont="1" applyAlignment="1">
      <alignment horizontal="center" wrapText="1"/>
    </xf>
    <xf numFmtId="168" fontId="33" fillId="4" borderId="20" xfId="1" applyNumberFormat="1" applyFont="1" applyFill="1" applyBorder="1" applyAlignment="1">
      <alignment horizontal="center" vertical="center" wrapText="1"/>
    </xf>
    <xf numFmtId="168" fontId="45" fillId="4" borderId="0" xfId="1" applyNumberFormat="1" applyFont="1" applyFill="1" applyAlignment="1">
      <alignment horizontal="center" vertical="center" wrapText="1"/>
    </xf>
    <xf numFmtId="168" fontId="54" fillId="0" borderId="34" xfId="1" applyNumberFormat="1" applyFont="1" applyBorder="1" applyAlignment="1" applyProtection="1">
      <alignment horizontal="center" vertical="center" wrapText="1" readingOrder="1"/>
      <protection locked="0"/>
    </xf>
    <xf numFmtId="168" fontId="0" fillId="0" borderId="0" xfId="1" applyNumberFormat="1" applyFont="1" applyAlignment="1">
      <alignment horizontal="center" vertical="center"/>
    </xf>
    <xf numFmtId="167" fontId="6" fillId="3" borderId="1" xfId="3" applyNumberFormat="1" applyFont="1" applyFill="1" applyBorder="1" applyAlignment="1">
      <alignment horizontal="center"/>
    </xf>
    <xf numFmtId="166" fontId="8" fillId="3" borderId="1" xfId="4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3" borderId="8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43" fillId="3" borderId="28" xfId="0" applyFont="1" applyFill="1" applyBorder="1" applyAlignment="1">
      <alignment horizontal="center"/>
    </xf>
    <xf numFmtId="0" fontId="43" fillId="3" borderId="12" xfId="0" applyFont="1" applyFill="1" applyBorder="1" applyAlignment="1">
      <alignment horizontal="center"/>
    </xf>
    <xf numFmtId="0" fontId="45" fillId="4" borderId="0" xfId="0" applyFont="1" applyFill="1" applyAlignment="1">
      <alignment horizontal="center"/>
    </xf>
    <xf numFmtId="0" fontId="45" fillId="4" borderId="0" xfId="0" applyFont="1" applyFill="1" applyAlignment="1">
      <alignment horizontal="left"/>
    </xf>
    <xf numFmtId="0" fontId="55" fillId="0" borderId="34" xfId="0" applyFont="1" applyBorder="1" applyAlignment="1" applyProtection="1">
      <alignment vertical="top" wrapText="1" readingOrder="1"/>
      <protection locked="0"/>
    </xf>
    <xf numFmtId="0" fontId="56" fillId="0" borderId="35" xfId="0" applyFont="1" applyBorder="1" applyAlignment="1" applyProtection="1">
      <alignment vertical="top" wrapText="1"/>
      <protection locked="0"/>
    </xf>
    <xf numFmtId="0" fontId="56" fillId="0" borderId="36" xfId="0" applyFont="1" applyBorder="1" applyAlignment="1" applyProtection="1">
      <alignment vertical="top" wrapText="1"/>
      <protection locked="0"/>
    </xf>
    <xf numFmtId="0" fontId="55" fillId="0" borderId="37" xfId="0" applyFont="1" applyBorder="1" applyAlignment="1" applyProtection="1">
      <alignment vertical="top" wrapText="1" readingOrder="1"/>
      <protection locked="0"/>
    </xf>
    <xf numFmtId="0" fontId="55" fillId="0" borderId="35" xfId="0" applyFont="1" applyBorder="1" applyAlignment="1" applyProtection="1">
      <alignment vertical="top" wrapText="1" readingOrder="1"/>
      <protection locked="0"/>
    </xf>
    <xf numFmtId="0" fontId="55" fillId="0" borderId="36" xfId="0" applyFont="1" applyBorder="1" applyAlignment="1" applyProtection="1">
      <alignment vertical="top" wrapText="1" readingOrder="1"/>
      <protection locked="0"/>
    </xf>
  </cellXfs>
  <cellStyles count="9">
    <cellStyle name="60% - Accent5" xfId="2" builtinId="48"/>
    <cellStyle name="Comma" xfId="1" builtinId="3"/>
    <cellStyle name="Comma 10" xfId="6"/>
    <cellStyle name="Comma 2" xfId="4"/>
    <cellStyle name="Comma 2 3" xfId="7"/>
    <cellStyle name="Normal" xfId="0" builtinId="0"/>
    <cellStyle name="Normal 2" xfId="3"/>
    <cellStyle name="Normal 2 2" xfId="5"/>
    <cellStyle name="Normal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6</xdr:row>
      <xdr:rowOff>47624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88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7832912" cy="1190624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86625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281609</xdr:colOff>
      <xdr:row>6</xdr:row>
      <xdr:rowOff>124239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913" y="0"/>
          <a:ext cx="5532783" cy="12672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0</xdr:rowOff>
    </xdr:from>
    <xdr:to>
      <xdr:col>6</xdr:col>
      <xdr:colOff>847726</xdr:colOff>
      <xdr:row>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0"/>
          <a:ext cx="6134100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9525</xdr:colOff>
      <xdr:row>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0591800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28575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58875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3"/>
  <sheetViews>
    <sheetView tabSelected="1" zoomScale="85" zoomScaleNormal="85" workbookViewId="0">
      <pane ySplit="8" topLeftCell="A213" activePane="bottomLeft" state="frozen"/>
      <selection pane="bottomLeft" activeCell="J226" sqref="J226"/>
    </sheetView>
  </sheetViews>
  <sheetFormatPr defaultRowHeight="15"/>
  <cols>
    <col min="1" max="1" width="9.140625" style="98" customWidth="1" collapsed="1"/>
    <col min="2" max="2" width="48.42578125" style="1" customWidth="1"/>
    <col min="3" max="3" width="7.28515625" style="18" bestFit="1" customWidth="1"/>
    <col min="4" max="4" width="17.140625" style="68" customWidth="1"/>
    <col min="5" max="5" width="1.28515625" style="28" customWidth="1"/>
    <col min="6" max="7" width="17.140625" style="68" customWidth="1"/>
    <col min="8" max="24" width="9.140625" style="44"/>
    <col min="25" max="25" width="10.85546875" bestFit="1" customWidth="1"/>
    <col min="26" max="26" width="9" customWidth="1"/>
    <col min="27" max="28" width="10.85546875" bestFit="1" customWidth="1"/>
  </cols>
  <sheetData>
    <row r="1" spans="1:7" s="44" customFormat="1">
      <c r="A1" s="98"/>
      <c r="B1" s="25"/>
      <c r="C1" s="18"/>
      <c r="D1" s="55"/>
      <c r="E1" s="28"/>
      <c r="F1" s="55"/>
      <c r="G1" s="55"/>
    </row>
    <row r="2" spans="1:7" s="44" customFormat="1">
      <c r="A2" s="98"/>
      <c r="B2" s="25"/>
      <c r="C2" s="18"/>
      <c r="D2" s="55"/>
      <c r="E2" s="28"/>
      <c r="F2" s="55"/>
      <c r="G2" s="55"/>
    </row>
    <row r="3" spans="1:7" s="44" customFormat="1">
      <c r="A3" s="98"/>
      <c r="B3" s="25"/>
      <c r="C3" s="18"/>
      <c r="D3" s="55"/>
      <c r="E3" s="28"/>
      <c r="F3" s="55"/>
      <c r="G3" s="55"/>
    </row>
    <row r="4" spans="1:7" s="44" customFormat="1">
      <c r="A4" s="98"/>
      <c r="B4" s="25"/>
      <c r="C4" s="18"/>
      <c r="D4" s="55"/>
      <c r="E4" s="28"/>
      <c r="F4" s="55"/>
      <c r="G4" s="55"/>
    </row>
    <row r="5" spans="1:7" s="44" customFormat="1">
      <c r="A5" s="98"/>
      <c r="B5" s="3"/>
      <c r="C5" s="31"/>
      <c r="D5" s="56"/>
      <c r="E5" s="31"/>
      <c r="F5" s="69"/>
      <c r="G5" s="69"/>
    </row>
    <row r="6" spans="1:7" s="44" customFormat="1">
      <c r="A6" s="98"/>
      <c r="B6" s="25"/>
      <c r="C6" s="18"/>
      <c r="D6" s="55"/>
      <c r="E6" s="28"/>
      <c r="F6" s="55"/>
      <c r="G6" s="55"/>
    </row>
    <row r="7" spans="1:7" ht="19.5" thickBot="1">
      <c r="B7" s="237" t="s">
        <v>0</v>
      </c>
      <c r="C7" s="237"/>
      <c r="D7" s="237"/>
      <c r="E7" s="237"/>
      <c r="F7" s="237"/>
      <c r="G7" s="237"/>
    </row>
    <row r="8" spans="1:7" ht="26.25" thickBot="1">
      <c r="A8" s="99" t="s">
        <v>1</v>
      </c>
      <c r="B8" s="4" t="s">
        <v>2</v>
      </c>
      <c r="D8" s="238" t="s">
        <v>3</v>
      </c>
      <c r="E8" s="238"/>
      <c r="F8" s="70" t="s">
        <v>4</v>
      </c>
      <c r="G8" s="70" t="s">
        <v>5</v>
      </c>
    </row>
    <row r="9" spans="1:7" ht="18.75">
      <c r="A9" s="100"/>
      <c r="B9" s="5" t="s">
        <v>6</v>
      </c>
      <c r="C9" s="7"/>
      <c r="D9" s="6"/>
      <c r="E9" s="7"/>
      <c r="F9" s="6"/>
      <c r="G9" s="6"/>
    </row>
    <row r="10" spans="1:7">
      <c r="A10" s="101"/>
      <c r="B10" s="8" t="s">
        <v>7</v>
      </c>
      <c r="C10" s="84"/>
      <c r="D10" s="57"/>
      <c r="E10" s="84"/>
      <c r="F10" s="57"/>
      <c r="G10" s="57"/>
    </row>
    <row r="11" spans="1:7" ht="15.75" thickBot="1">
      <c r="A11" s="99"/>
      <c r="B11" s="9"/>
      <c r="C11" s="90" t="s">
        <v>8</v>
      </c>
      <c r="D11" s="10" t="s">
        <v>9</v>
      </c>
      <c r="E11" s="116"/>
      <c r="F11" s="10" t="s">
        <v>9</v>
      </c>
      <c r="G11" s="10" t="s">
        <v>9</v>
      </c>
    </row>
    <row r="12" spans="1:7">
      <c r="A12" s="98" t="s">
        <v>10</v>
      </c>
      <c r="B12" s="11" t="s">
        <v>11</v>
      </c>
      <c r="C12" s="12">
        <v>269</v>
      </c>
      <c r="D12" s="55">
        <v>204440</v>
      </c>
      <c r="E12" s="18"/>
      <c r="F12" s="60">
        <v>262200</v>
      </c>
      <c r="G12" s="71">
        <v>205960</v>
      </c>
    </row>
    <row r="13" spans="1:7">
      <c r="A13" s="98" t="s">
        <v>10</v>
      </c>
      <c r="B13" s="11" t="s">
        <v>12</v>
      </c>
      <c r="C13" s="12">
        <v>163</v>
      </c>
      <c r="D13" s="55">
        <v>146700</v>
      </c>
      <c r="E13" s="18"/>
      <c r="F13" s="60">
        <v>180000</v>
      </c>
      <c r="G13" s="71">
        <v>148500</v>
      </c>
    </row>
    <row r="14" spans="1:7">
      <c r="A14" s="98" t="s">
        <v>10</v>
      </c>
      <c r="B14" s="11" t="s">
        <v>13</v>
      </c>
      <c r="C14" s="12">
        <v>47</v>
      </c>
      <c r="D14" s="55">
        <v>49350</v>
      </c>
      <c r="E14" s="18"/>
      <c r="F14" s="60">
        <v>52500</v>
      </c>
      <c r="G14" s="71">
        <v>49350</v>
      </c>
    </row>
    <row r="15" spans="1:7">
      <c r="A15" s="98" t="s">
        <v>10</v>
      </c>
      <c r="B15" s="11" t="s">
        <v>14</v>
      </c>
      <c r="C15" s="12">
        <v>377</v>
      </c>
      <c r="D15" s="55">
        <v>169650</v>
      </c>
      <c r="E15" s="18"/>
      <c r="F15" s="60">
        <v>135000</v>
      </c>
      <c r="G15" s="71">
        <v>169650</v>
      </c>
    </row>
    <row r="16" spans="1:7">
      <c r="A16" s="98" t="s">
        <v>10</v>
      </c>
      <c r="B16" s="11" t="s">
        <v>15</v>
      </c>
      <c r="C16" s="12">
        <v>110</v>
      </c>
      <c r="D16" s="55">
        <v>75900</v>
      </c>
      <c r="E16" s="18"/>
      <c r="F16" s="60">
        <v>103500</v>
      </c>
      <c r="G16" s="71">
        <v>76590</v>
      </c>
    </row>
    <row r="17" spans="1:7">
      <c r="A17" s="98" t="s">
        <v>10</v>
      </c>
      <c r="B17" s="11" t="s">
        <v>16</v>
      </c>
      <c r="C17" s="12">
        <v>37</v>
      </c>
      <c r="D17" s="55">
        <v>32560</v>
      </c>
      <c r="E17" s="18"/>
      <c r="F17" s="60">
        <v>26400</v>
      </c>
      <c r="G17" s="71">
        <v>32560</v>
      </c>
    </row>
    <row r="18" spans="1:7">
      <c r="A18" s="98" t="s">
        <v>10</v>
      </c>
      <c r="B18" s="11" t="s">
        <v>17</v>
      </c>
      <c r="C18" s="12">
        <v>191</v>
      </c>
      <c r="D18" s="55">
        <v>62075</v>
      </c>
      <c r="E18" s="18"/>
      <c r="F18" s="60">
        <v>48750</v>
      </c>
      <c r="G18" s="71">
        <v>62075</v>
      </c>
    </row>
    <row r="19" spans="1:7">
      <c r="A19" s="98" t="s">
        <v>10</v>
      </c>
      <c r="B19" s="11" t="s">
        <v>18</v>
      </c>
      <c r="C19" s="12">
        <v>96</v>
      </c>
      <c r="D19" s="55">
        <v>35520</v>
      </c>
      <c r="E19" s="18"/>
      <c r="F19" s="60">
        <v>22200</v>
      </c>
      <c r="G19" s="71">
        <v>35890</v>
      </c>
    </row>
    <row r="20" spans="1:7">
      <c r="A20" s="98" t="s">
        <v>10</v>
      </c>
      <c r="B20" s="11" t="s">
        <v>19</v>
      </c>
      <c r="C20" s="12">
        <v>19</v>
      </c>
      <c r="D20" s="55">
        <v>9500</v>
      </c>
      <c r="E20" s="18"/>
      <c r="F20" s="60">
        <v>10000</v>
      </c>
      <c r="G20" s="71">
        <v>10000</v>
      </c>
    </row>
    <row r="21" spans="1:7">
      <c r="A21" s="98" t="s">
        <v>10</v>
      </c>
      <c r="B21" s="11" t="s">
        <v>20</v>
      </c>
      <c r="C21" s="12">
        <v>148</v>
      </c>
      <c r="D21" s="55">
        <v>66600</v>
      </c>
      <c r="E21" s="18"/>
      <c r="F21" s="60">
        <v>67500</v>
      </c>
      <c r="G21" s="71">
        <v>66600</v>
      </c>
    </row>
    <row r="22" spans="1:7">
      <c r="A22" s="98" t="s">
        <v>10</v>
      </c>
      <c r="B22" s="11" t="s">
        <v>21</v>
      </c>
      <c r="C22" s="12">
        <v>51</v>
      </c>
      <c r="D22" s="55">
        <v>26520</v>
      </c>
      <c r="E22" s="18"/>
      <c r="F22" s="60">
        <v>41600</v>
      </c>
      <c r="G22" s="71">
        <v>26520</v>
      </c>
    </row>
    <row r="23" spans="1:7">
      <c r="A23" s="98" t="s">
        <v>10</v>
      </c>
      <c r="B23" s="11" t="s">
        <v>22</v>
      </c>
      <c r="C23" s="12">
        <v>9</v>
      </c>
      <c r="D23" s="55">
        <v>5860</v>
      </c>
      <c r="E23" s="18"/>
      <c r="F23" s="60">
        <v>9750</v>
      </c>
      <c r="G23" s="71">
        <v>5850</v>
      </c>
    </row>
    <row r="24" spans="1:7">
      <c r="A24" s="98" t="s">
        <v>10</v>
      </c>
      <c r="B24" s="11" t="s">
        <v>23</v>
      </c>
      <c r="C24" s="12">
        <v>70</v>
      </c>
      <c r="D24" s="55">
        <v>31500</v>
      </c>
      <c r="E24" s="18"/>
      <c r="F24" s="60">
        <v>45000</v>
      </c>
      <c r="G24" s="71">
        <v>31500</v>
      </c>
    </row>
    <row r="25" spans="1:7">
      <c r="A25" s="98" t="s">
        <v>10</v>
      </c>
      <c r="B25" s="11" t="s">
        <v>24</v>
      </c>
      <c r="C25" s="12">
        <v>21</v>
      </c>
      <c r="D25" s="55">
        <v>10920</v>
      </c>
      <c r="E25" s="18"/>
      <c r="F25" s="60">
        <v>15600</v>
      </c>
      <c r="G25" s="71">
        <v>10920</v>
      </c>
    </row>
    <row r="26" spans="1:7">
      <c r="A26" s="98" t="s">
        <v>10</v>
      </c>
      <c r="B26" s="11" t="s">
        <v>25</v>
      </c>
      <c r="C26" s="12">
        <v>2</v>
      </c>
      <c r="D26" s="55">
        <v>1300</v>
      </c>
      <c r="E26" s="18"/>
      <c r="F26" s="60">
        <v>6500</v>
      </c>
      <c r="G26" s="71">
        <v>1300</v>
      </c>
    </row>
    <row r="27" spans="1:7">
      <c r="A27" s="98" t="s">
        <v>10</v>
      </c>
      <c r="B27" s="11" t="s">
        <v>26</v>
      </c>
      <c r="C27" s="12">
        <v>10</v>
      </c>
      <c r="D27" s="55">
        <v>1800</v>
      </c>
      <c r="E27" s="18"/>
      <c r="F27" s="60">
        <v>3500</v>
      </c>
      <c r="G27" s="71">
        <v>1800</v>
      </c>
    </row>
    <row r="28" spans="1:7">
      <c r="A28" s="98" t="s">
        <v>10</v>
      </c>
      <c r="B28" s="11" t="s">
        <v>27</v>
      </c>
      <c r="C28" s="12">
        <v>1</v>
      </c>
      <c r="D28" s="55">
        <v>0</v>
      </c>
      <c r="E28" s="18"/>
      <c r="F28" s="60">
        <v>0</v>
      </c>
      <c r="G28" s="71">
        <v>0</v>
      </c>
    </row>
    <row r="29" spans="1:7">
      <c r="A29" s="98" t="s">
        <v>10</v>
      </c>
      <c r="B29" s="11" t="s">
        <v>28</v>
      </c>
      <c r="C29" s="12">
        <v>118</v>
      </c>
      <c r="D29" s="55">
        <v>0</v>
      </c>
      <c r="E29" s="18"/>
      <c r="F29" s="60">
        <v>0</v>
      </c>
      <c r="G29" s="71">
        <v>0</v>
      </c>
    </row>
    <row r="30" spans="1:7">
      <c r="A30" s="98" t="s">
        <v>10</v>
      </c>
      <c r="B30" s="11" t="s">
        <v>29</v>
      </c>
      <c r="C30" s="12">
        <v>33</v>
      </c>
      <c r="D30" s="55">
        <v>0</v>
      </c>
      <c r="E30" s="18"/>
      <c r="F30" s="60">
        <v>0</v>
      </c>
      <c r="G30" s="71">
        <v>0</v>
      </c>
    </row>
    <row r="31" spans="1:7">
      <c r="A31" s="98" t="s">
        <v>10</v>
      </c>
      <c r="B31" s="11" t="s">
        <v>30</v>
      </c>
      <c r="C31" s="12">
        <v>62</v>
      </c>
      <c r="D31" s="55">
        <v>0</v>
      </c>
      <c r="E31" s="18"/>
      <c r="F31" s="60">
        <v>0</v>
      </c>
      <c r="G31" s="71">
        <v>0</v>
      </c>
    </row>
    <row r="32" spans="1:7">
      <c r="A32" s="98" t="s">
        <v>10</v>
      </c>
      <c r="B32" s="11" t="s">
        <v>31</v>
      </c>
      <c r="C32" s="12">
        <v>44</v>
      </c>
      <c r="D32" s="55">
        <v>0</v>
      </c>
      <c r="E32" s="18"/>
      <c r="F32" s="60">
        <v>0</v>
      </c>
      <c r="G32" s="71">
        <v>0</v>
      </c>
    </row>
    <row r="33" spans="1:7">
      <c r="A33" s="98" t="s">
        <v>10</v>
      </c>
      <c r="B33" s="13" t="s">
        <v>32</v>
      </c>
      <c r="C33" s="12">
        <v>2</v>
      </c>
      <c r="D33" s="58">
        <v>200</v>
      </c>
      <c r="E33" s="18"/>
      <c r="F33" s="58">
        <v>1000</v>
      </c>
      <c r="G33" s="72">
        <v>200</v>
      </c>
    </row>
    <row r="34" spans="1:7" ht="2.25" customHeight="1">
      <c r="B34" s="16"/>
      <c r="D34" s="59"/>
      <c r="E34" s="18"/>
      <c r="F34" s="59"/>
      <c r="G34" s="61"/>
    </row>
    <row r="35" spans="1:7">
      <c r="B35" s="14" t="s">
        <v>33</v>
      </c>
      <c r="C35" s="85">
        <f>SUM(C12:C33)</f>
        <v>1880</v>
      </c>
      <c r="D35" s="15">
        <f>SUM(D12:D33)</f>
        <v>930395</v>
      </c>
      <c r="E35" s="93"/>
      <c r="F35" s="15">
        <f>SUM(F12:F33)</f>
        <v>1031000</v>
      </c>
      <c r="G35" s="15">
        <f>SUM(G12:G33)</f>
        <v>935265</v>
      </c>
    </row>
    <row r="36" spans="1:7" ht="2.25" customHeight="1">
      <c r="B36" s="16"/>
      <c r="D36" s="59"/>
      <c r="E36" s="18"/>
      <c r="F36" s="59"/>
      <c r="G36" s="61"/>
    </row>
    <row r="37" spans="1:7">
      <c r="B37" s="13"/>
      <c r="D37" s="60"/>
      <c r="E37" s="18"/>
      <c r="F37" s="60"/>
      <c r="G37" s="71"/>
    </row>
    <row r="38" spans="1:7">
      <c r="A38" s="98" t="s">
        <v>10</v>
      </c>
      <c r="B38" s="11" t="s">
        <v>34</v>
      </c>
      <c r="C38" s="19"/>
      <c r="D38" s="55">
        <v>18620</v>
      </c>
      <c r="F38" s="60">
        <v>17500</v>
      </c>
      <c r="G38" s="71">
        <v>23030</v>
      </c>
    </row>
    <row r="39" spans="1:7">
      <c r="A39" s="98" t="s">
        <v>10</v>
      </c>
      <c r="B39" s="11" t="s">
        <v>35</v>
      </c>
      <c r="C39" s="19"/>
      <c r="D39" s="58">
        <v>10670</v>
      </c>
      <c r="F39" s="113">
        <v>5000</v>
      </c>
      <c r="G39" s="72">
        <v>6500</v>
      </c>
    </row>
    <row r="40" spans="1:7" ht="2.25" customHeight="1">
      <c r="B40" s="17"/>
      <c r="D40" s="59"/>
      <c r="F40" s="59"/>
      <c r="G40" s="61"/>
    </row>
    <row r="41" spans="1:7">
      <c r="B41" s="82" t="s">
        <v>36</v>
      </c>
      <c r="C41" s="83"/>
      <c r="D41" s="80">
        <v>29290</v>
      </c>
      <c r="F41" s="80">
        <v>22500</v>
      </c>
      <c r="G41" s="81">
        <v>29530</v>
      </c>
    </row>
    <row r="42" spans="1:7" ht="2.25" customHeight="1">
      <c r="B42" s="17"/>
      <c r="D42" s="59"/>
      <c r="F42" s="59"/>
      <c r="G42" s="61"/>
    </row>
    <row r="43" spans="1:7">
      <c r="B43" s="11"/>
      <c r="C43" s="19"/>
      <c r="D43" s="55"/>
      <c r="F43" s="60"/>
      <c r="G43" s="71"/>
    </row>
    <row r="44" spans="1:7">
      <c r="A44" s="98" t="s">
        <v>10</v>
      </c>
      <c r="B44" s="11" t="s">
        <v>37</v>
      </c>
      <c r="C44" s="19"/>
      <c r="D44" s="58">
        <v>40310</v>
      </c>
      <c r="F44" s="58">
        <v>60500</v>
      </c>
      <c r="G44" s="72">
        <v>38600</v>
      </c>
    </row>
    <row r="45" spans="1:7" ht="2.25" customHeight="1">
      <c r="B45" s="17"/>
      <c r="D45" s="59"/>
      <c r="F45" s="59"/>
      <c r="G45" s="61"/>
    </row>
    <row r="46" spans="1:7">
      <c r="B46" s="82" t="s">
        <v>38</v>
      </c>
      <c r="C46" s="83"/>
      <c r="D46" s="21">
        <v>40310</v>
      </c>
      <c r="F46" s="21">
        <v>60500</v>
      </c>
      <c r="G46" s="22">
        <v>38600</v>
      </c>
    </row>
    <row r="47" spans="1:7" ht="2.25" customHeight="1">
      <c r="B47" s="18"/>
      <c r="D47" s="59"/>
      <c r="F47" s="59"/>
      <c r="G47" s="61"/>
    </row>
    <row r="48" spans="1:7">
      <c r="A48" s="102"/>
      <c r="B48" s="82" t="s">
        <v>39</v>
      </c>
      <c r="C48" s="86"/>
      <c r="D48" s="23">
        <v>999995</v>
      </c>
      <c r="E48" s="117"/>
      <c r="F48" s="23">
        <v>1114000</v>
      </c>
      <c r="G48" s="24">
        <v>1003395</v>
      </c>
    </row>
    <row r="49" spans="1:7">
      <c r="B49" s="25"/>
      <c r="D49" s="55"/>
      <c r="F49" s="64"/>
      <c r="G49" s="55"/>
    </row>
    <row r="50" spans="1:7">
      <c r="A50" s="103"/>
      <c r="B50" s="20" t="s">
        <v>40</v>
      </c>
      <c r="C50" s="83"/>
      <c r="D50" s="85"/>
      <c r="F50" s="85"/>
      <c r="G50" s="85"/>
    </row>
    <row r="51" spans="1:7">
      <c r="A51" s="98">
        <v>240130</v>
      </c>
      <c r="B51" s="26" t="s">
        <v>41</v>
      </c>
      <c r="C51" s="19"/>
      <c r="D51" s="55">
        <v>174888.37999999998</v>
      </c>
      <c r="F51" s="60">
        <v>200000</v>
      </c>
      <c r="G51" s="71">
        <v>148222</v>
      </c>
    </row>
    <row r="52" spans="1:7">
      <c r="A52" s="98">
        <v>240120</v>
      </c>
      <c r="B52" s="26" t="s">
        <v>42</v>
      </c>
      <c r="C52" s="19"/>
      <c r="D52" s="60">
        <v>59813.18</v>
      </c>
      <c r="F52" s="60">
        <v>100000</v>
      </c>
      <c r="G52" s="71">
        <v>88979</v>
      </c>
    </row>
    <row r="53" spans="1:7" ht="2.25" customHeight="1">
      <c r="B53" s="17"/>
      <c r="D53" s="59"/>
      <c r="F53" s="59"/>
      <c r="G53" s="61"/>
    </row>
    <row r="54" spans="1:7">
      <c r="A54" s="102"/>
      <c r="B54" s="20" t="s">
        <v>43</v>
      </c>
      <c r="C54" s="86"/>
      <c r="D54" s="23">
        <v>234701.55999999997</v>
      </c>
      <c r="E54" s="118"/>
      <c r="F54" s="23">
        <v>300000</v>
      </c>
      <c r="G54" s="24">
        <v>237201</v>
      </c>
    </row>
    <row r="55" spans="1:7">
      <c r="A55" s="104"/>
      <c r="B55" s="26"/>
      <c r="C55" s="27"/>
      <c r="D55" s="60"/>
      <c r="F55" s="60"/>
      <c r="G55" s="60"/>
    </row>
    <row r="56" spans="1:7">
      <c r="A56" s="103"/>
      <c r="B56" s="20" t="s">
        <v>44</v>
      </c>
      <c r="C56" s="83"/>
      <c r="D56" s="85"/>
      <c r="F56" s="85"/>
      <c r="G56" s="85"/>
    </row>
    <row r="57" spans="1:7">
      <c r="A57" s="104"/>
      <c r="B57" s="26" t="s">
        <v>45</v>
      </c>
      <c r="C57" s="27"/>
      <c r="D57" s="60">
        <v>203344.62999999968</v>
      </c>
      <c r="F57" s="60">
        <v>100000</v>
      </c>
      <c r="G57" s="60">
        <v>150000</v>
      </c>
    </row>
    <row r="58" spans="1:7">
      <c r="A58" s="104"/>
      <c r="B58" s="26" t="s">
        <v>46</v>
      </c>
      <c r="D58" s="60">
        <v>-52722.67</v>
      </c>
      <c r="F58" s="60">
        <v>-25000</v>
      </c>
      <c r="G58" s="60">
        <v>-37500</v>
      </c>
    </row>
    <row r="59" spans="1:7" ht="2.25" customHeight="1">
      <c r="B59" s="17"/>
      <c r="D59" s="59"/>
      <c r="F59" s="59"/>
      <c r="G59" s="61"/>
    </row>
    <row r="60" spans="1:7">
      <c r="A60" s="102"/>
      <c r="B60" s="20" t="s">
        <v>47</v>
      </c>
      <c r="C60" s="86"/>
      <c r="D60" s="23">
        <v>150621.95999999967</v>
      </c>
      <c r="E60" s="118"/>
      <c r="F60" s="23">
        <v>75000</v>
      </c>
      <c r="G60" s="24">
        <v>112500</v>
      </c>
    </row>
    <row r="61" spans="1:7">
      <c r="A61" s="104"/>
      <c r="B61" s="26"/>
      <c r="C61" s="27"/>
      <c r="D61" s="60"/>
      <c r="F61" s="60"/>
      <c r="G61" s="60"/>
    </row>
    <row r="62" spans="1:7">
      <c r="A62" s="98" t="s">
        <v>48</v>
      </c>
      <c r="B62" s="26" t="s">
        <v>49</v>
      </c>
      <c r="D62" s="60">
        <v>40000</v>
      </c>
      <c r="F62" s="60">
        <v>40000</v>
      </c>
      <c r="G62" s="60">
        <v>40000</v>
      </c>
    </row>
    <row r="63" spans="1:7" ht="2.25" customHeight="1">
      <c r="B63" s="17"/>
      <c r="D63" s="59"/>
      <c r="F63" s="59"/>
      <c r="G63" s="61"/>
    </row>
    <row r="64" spans="1:7">
      <c r="A64" s="102"/>
      <c r="B64" s="20" t="s">
        <v>50</v>
      </c>
      <c r="C64" s="86"/>
      <c r="D64" s="23">
        <v>40000</v>
      </c>
      <c r="E64" s="117"/>
      <c r="F64" s="23">
        <v>40000</v>
      </c>
      <c r="G64" s="24">
        <v>40000</v>
      </c>
    </row>
    <row r="65" spans="1:7" ht="18.75">
      <c r="A65" s="105"/>
      <c r="B65" s="96" t="s">
        <v>51</v>
      </c>
      <c r="C65" s="50"/>
      <c r="D65" s="112">
        <v>1425318.5199999998</v>
      </c>
      <c r="E65" s="50"/>
      <c r="F65" s="88">
        <v>1529000</v>
      </c>
      <c r="G65" s="29">
        <v>1393096</v>
      </c>
    </row>
    <row r="66" spans="1:7">
      <c r="B66" s="25"/>
      <c r="D66" s="62">
        <v>1274696.56</v>
      </c>
      <c r="F66" s="55"/>
      <c r="G66" s="55"/>
    </row>
    <row r="67" spans="1:7">
      <c r="B67" s="25"/>
      <c r="D67" s="55"/>
      <c r="F67" s="55"/>
      <c r="G67" s="55"/>
    </row>
    <row r="68" spans="1:7" ht="18.75">
      <c r="A68" s="100"/>
      <c r="B68" s="5" t="s">
        <v>52</v>
      </c>
      <c r="C68" s="7"/>
      <c r="D68" s="6"/>
      <c r="E68" s="7"/>
      <c r="F68" s="6"/>
      <c r="G68" s="6"/>
    </row>
    <row r="69" spans="1:7" ht="6.75" customHeight="1">
      <c r="B69" s="3"/>
      <c r="C69" s="31"/>
      <c r="D69" s="65"/>
      <c r="E69" s="30"/>
      <c r="F69" s="65"/>
      <c r="G69" s="65"/>
    </row>
    <row r="70" spans="1:7">
      <c r="A70" s="103"/>
      <c r="B70" s="20" t="s">
        <v>53</v>
      </c>
      <c r="C70" s="83"/>
      <c r="D70" s="92"/>
      <c r="E70" s="93"/>
      <c r="F70" s="92"/>
      <c r="G70" s="92"/>
    </row>
    <row r="71" spans="1:7">
      <c r="B71" s="31"/>
      <c r="D71" s="55"/>
      <c r="F71" s="60"/>
      <c r="G71" s="71"/>
    </row>
    <row r="72" spans="1:7">
      <c r="A72" s="98">
        <v>155101</v>
      </c>
      <c r="B72" s="31" t="s">
        <v>54</v>
      </c>
      <c r="D72" s="55">
        <v>9765.67</v>
      </c>
      <c r="F72" s="60">
        <v>15000</v>
      </c>
      <c r="G72" s="71">
        <v>9700</v>
      </c>
    </row>
    <row r="73" spans="1:7">
      <c r="A73" s="98">
        <v>155103</v>
      </c>
      <c r="B73" s="31" t="s">
        <v>55</v>
      </c>
      <c r="D73" s="55">
        <v>3020.2199999999993</v>
      </c>
      <c r="F73" s="60">
        <v>2000</v>
      </c>
      <c r="G73" s="71">
        <v>1400</v>
      </c>
    </row>
    <row r="74" spans="1:7">
      <c r="A74" s="98">
        <v>155104</v>
      </c>
      <c r="B74" s="31" t="s">
        <v>56</v>
      </c>
      <c r="D74" s="55">
        <v>0</v>
      </c>
      <c r="F74" s="60">
        <v>0</v>
      </c>
      <c r="G74" s="71">
        <v>0</v>
      </c>
    </row>
    <row r="75" spans="1:7">
      <c r="A75" s="98">
        <v>155105</v>
      </c>
      <c r="B75" s="31" t="s">
        <v>57</v>
      </c>
      <c r="D75" s="55">
        <v>9659.73</v>
      </c>
      <c r="F75" s="60">
        <v>9660</v>
      </c>
      <c r="G75" s="71">
        <v>9660</v>
      </c>
    </row>
    <row r="76" spans="1:7">
      <c r="A76" s="98">
        <v>155106</v>
      </c>
      <c r="B76" s="31" t="s">
        <v>58</v>
      </c>
      <c r="D76" s="55">
        <v>0</v>
      </c>
      <c r="F76" s="60">
        <v>0</v>
      </c>
      <c r="G76" s="71">
        <v>0</v>
      </c>
    </row>
    <row r="77" spans="1:7">
      <c r="A77" s="106">
        <v>155107</v>
      </c>
      <c r="B77" s="26" t="s">
        <v>59</v>
      </c>
      <c r="C77" s="32"/>
      <c r="D77" s="55">
        <v>5181.9699999999993</v>
      </c>
      <c r="F77" s="60">
        <v>5270</v>
      </c>
      <c r="G77" s="71">
        <v>5270</v>
      </c>
    </row>
    <row r="78" spans="1:7">
      <c r="A78" s="106">
        <v>155108</v>
      </c>
      <c r="B78" s="26" t="s">
        <v>60</v>
      </c>
      <c r="C78" s="32"/>
      <c r="D78" s="55">
        <v>7450.5</v>
      </c>
      <c r="F78" s="60">
        <v>4460</v>
      </c>
      <c r="G78" s="71">
        <v>4460</v>
      </c>
    </row>
    <row r="79" spans="1:7">
      <c r="A79" s="106">
        <v>155109</v>
      </c>
      <c r="B79" s="26" t="s">
        <v>61</v>
      </c>
      <c r="C79" s="32"/>
      <c r="D79" s="55">
        <v>3700</v>
      </c>
      <c r="F79" s="60">
        <v>3700</v>
      </c>
      <c r="G79" s="71">
        <v>3700</v>
      </c>
    </row>
    <row r="80" spans="1:7">
      <c r="A80" s="106">
        <v>155110</v>
      </c>
      <c r="B80" s="26" t="s">
        <v>62</v>
      </c>
      <c r="C80" s="32"/>
      <c r="D80" s="55">
        <v>589.83999999999992</v>
      </c>
      <c r="F80" s="60">
        <v>0</v>
      </c>
      <c r="G80" s="71">
        <v>0</v>
      </c>
    </row>
    <row r="81" spans="1:7">
      <c r="A81" s="106">
        <v>155112</v>
      </c>
      <c r="B81" s="26" t="s">
        <v>63</v>
      </c>
      <c r="C81" s="32"/>
      <c r="D81" s="55">
        <v>11678.55</v>
      </c>
      <c r="F81" s="60">
        <v>11500</v>
      </c>
      <c r="G81" s="71">
        <v>11500</v>
      </c>
    </row>
    <row r="82" spans="1:7">
      <c r="A82" s="106">
        <v>155113</v>
      </c>
      <c r="B82" s="26" t="s">
        <v>64</v>
      </c>
      <c r="C82" s="32"/>
      <c r="D82" s="55">
        <v>859.67</v>
      </c>
      <c r="F82" s="60">
        <v>900</v>
      </c>
      <c r="G82" s="71">
        <v>900</v>
      </c>
    </row>
    <row r="83" spans="1:7">
      <c r="A83" s="106">
        <v>155114</v>
      </c>
      <c r="B83" s="26" t="s">
        <v>65</v>
      </c>
      <c r="C83" s="32"/>
      <c r="D83" s="55">
        <v>4999.8099999999995</v>
      </c>
      <c r="F83" s="60">
        <v>5000</v>
      </c>
      <c r="G83" s="71">
        <v>5000</v>
      </c>
    </row>
    <row r="84" spans="1:7">
      <c r="A84" s="106">
        <v>155115</v>
      </c>
      <c r="B84" s="26" t="s">
        <v>66</v>
      </c>
      <c r="C84" s="32"/>
      <c r="D84" s="55">
        <v>0</v>
      </c>
      <c r="F84" s="60">
        <v>0</v>
      </c>
      <c r="G84" s="71">
        <v>0</v>
      </c>
    </row>
    <row r="85" spans="1:7">
      <c r="A85" s="106">
        <v>155116</v>
      </c>
      <c r="B85" s="26" t="s">
        <v>67</v>
      </c>
      <c r="C85" s="32"/>
      <c r="D85" s="55">
        <v>0</v>
      </c>
      <c r="F85" s="60">
        <v>0</v>
      </c>
      <c r="G85" s="71">
        <v>0</v>
      </c>
    </row>
    <row r="86" spans="1:7">
      <c r="A86" s="106" t="s">
        <v>68</v>
      </c>
      <c r="B86" s="26" t="s">
        <v>69</v>
      </c>
      <c r="C86" s="32"/>
      <c r="D86" s="55">
        <v>10316.08</v>
      </c>
      <c r="F86" s="60">
        <v>0</v>
      </c>
      <c r="G86" s="71">
        <v>9000</v>
      </c>
    </row>
    <row r="87" spans="1:7">
      <c r="A87" s="106">
        <v>155118</v>
      </c>
      <c r="B87" s="26" t="s">
        <v>70</v>
      </c>
      <c r="C87" s="32"/>
      <c r="D87" s="55">
        <v>0</v>
      </c>
      <c r="F87" s="60">
        <v>0</v>
      </c>
      <c r="G87" s="71">
        <v>0</v>
      </c>
    </row>
    <row r="88" spans="1:7">
      <c r="A88" s="106">
        <v>155119</v>
      </c>
      <c r="B88" s="26" t="s">
        <v>71</v>
      </c>
      <c r="C88" s="32"/>
      <c r="D88" s="55">
        <v>0</v>
      </c>
      <c r="F88" s="60">
        <v>0</v>
      </c>
      <c r="G88" s="71">
        <v>0</v>
      </c>
    </row>
    <row r="89" spans="1:7">
      <c r="A89" s="106" t="s">
        <v>72</v>
      </c>
      <c r="B89" s="26" t="s">
        <v>73</v>
      </c>
      <c r="C89" s="32"/>
      <c r="D89" s="55">
        <v>7450.5</v>
      </c>
      <c r="F89" s="60">
        <v>0</v>
      </c>
      <c r="G89" s="71">
        <v>0</v>
      </c>
    </row>
    <row r="90" spans="1:7">
      <c r="A90" s="106">
        <v>155190</v>
      </c>
      <c r="B90" s="26" t="s">
        <v>74</v>
      </c>
      <c r="C90" s="32"/>
      <c r="D90" s="55">
        <v>0</v>
      </c>
      <c r="F90" s="58">
        <v>0</v>
      </c>
      <c r="G90" s="72">
        <v>0</v>
      </c>
    </row>
    <row r="91" spans="1:7" ht="15.75" thickBot="1">
      <c r="A91" s="107"/>
      <c r="B91" s="33" t="s">
        <v>75</v>
      </c>
      <c r="C91" s="87"/>
      <c r="D91" s="34">
        <v>74672.539999999994</v>
      </c>
      <c r="E91" s="95"/>
      <c r="F91" s="34">
        <v>57490</v>
      </c>
      <c r="G91" s="34">
        <v>60590</v>
      </c>
    </row>
    <row r="92" spans="1:7" ht="6.75" customHeight="1">
      <c r="B92" s="3"/>
      <c r="C92" s="31"/>
      <c r="D92" s="73"/>
      <c r="E92" s="31"/>
      <c r="F92" s="73"/>
      <c r="G92" s="73"/>
    </row>
    <row r="93" spans="1:7">
      <c r="A93" s="103"/>
      <c r="B93" s="20" t="s">
        <v>76</v>
      </c>
      <c r="C93" s="83"/>
      <c r="D93" s="20"/>
      <c r="E93" s="20"/>
      <c r="F93" s="20"/>
      <c r="G93" s="20"/>
    </row>
    <row r="94" spans="1:7" ht="6.75" customHeight="1">
      <c r="B94" s="31"/>
      <c r="D94" s="55"/>
      <c r="F94" s="60"/>
      <c r="G94" s="71"/>
    </row>
    <row r="95" spans="1:7">
      <c r="A95" s="98">
        <v>155200</v>
      </c>
      <c r="B95" s="3" t="s">
        <v>77</v>
      </c>
      <c r="C95" s="35"/>
      <c r="D95" s="55">
        <v>21870.5</v>
      </c>
      <c r="E95" s="31"/>
      <c r="F95" s="60">
        <v>20000</v>
      </c>
      <c r="G95" s="71">
        <v>20000</v>
      </c>
    </row>
    <row r="96" spans="1:7">
      <c r="A96" s="98">
        <v>155202</v>
      </c>
      <c r="B96" s="3" t="s">
        <v>78</v>
      </c>
      <c r="C96" s="35"/>
      <c r="D96" s="55">
        <v>70550</v>
      </c>
      <c r="E96" s="31"/>
      <c r="F96" s="60">
        <v>65000</v>
      </c>
      <c r="G96" s="71">
        <v>65000</v>
      </c>
    </row>
    <row r="97" spans="1:7">
      <c r="A97" s="98">
        <v>155203</v>
      </c>
      <c r="B97" s="3" t="s">
        <v>79</v>
      </c>
      <c r="C97" s="35"/>
      <c r="D97" s="55">
        <v>0</v>
      </c>
      <c r="E97" s="31"/>
      <c r="F97" s="58">
        <v>0</v>
      </c>
      <c r="G97" s="72">
        <v>0</v>
      </c>
    </row>
    <row r="98" spans="1:7" ht="15.75" thickBot="1">
      <c r="A98" s="107"/>
      <c r="B98" s="33" t="s">
        <v>80</v>
      </c>
      <c r="C98" s="87"/>
      <c r="D98" s="34">
        <v>92420.5</v>
      </c>
      <c r="E98" s="95"/>
      <c r="F98" s="34">
        <v>85000</v>
      </c>
      <c r="G98" s="34">
        <v>85000</v>
      </c>
    </row>
    <row r="99" spans="1:7" ht="6.75" customHeight="1">
      <c r="B99" s="2"/>
      <c r="C99" s="31"/>
      <c r="D99" s="63"/>
      <c r="E99" s="31"/>
      <c r="F99" s="114"/>
      <c r="G99" s="75"/>
    </row>
    <row r="100" spans="1:7">
      <c r="A100" s="103"/>
      <c r="B100" s="20" t="s">
        <v>81</v>
      </c>
      <c r="C100" s="83"/>
      <c r="D100" s="20"/>
      <c r="E100" s="20"/>
      <c r="F100" s="20"/>
      <c r="G100" s="20"/>
    </row>
    <row r="101" spans="1:7">
      <c r="B101" s="31"/>
      <c r="D101" s="55"/>
      <c r="F101" s="60"/>
      <c r="G101" s="71"/>
    </row>
    <row r="102" spans="1:7">
      <c r="A102" s="106">
        <v>155300</v>
      </c>
      <c r="B102" s="26" t="s">
        <v>82</v>
      </c>
      <c r="C102" s="32"/>
      <c r="D102" s="55">
        <v>9766.2699999999986</v>
      </c>
      <c r="F102" s="60">
        <v>5000</v>
      </c>
      <c r="G102" s="71">
        <v>5000</v>
      </c>
    </row>
    <row r="103" spans="1:7">
      <c r="A103" s="106">
        <v>155301</v>
      </c>
      <c r="B103" s="26" t="s">
        <v>83</v>
      </c>
      <c r="C103" s="32"/>
      <c r="D103" s="55">
        <v>16102.13</v>
      </c>
      <c r="F103" s="60">
        <v>2500</v>
      </c>
      <c r="G103" s="71">
        <v>15000</v>
      </c>
    </row>
    <row r="104" spans="1:7">
      <c r="A104" s="106">
        <v>155302</v>
      </c>
      <c r="B104" s="26" t="s">
        <v>84</v>
      </c>
      <c r="C104" s="36"/>
      <c r="D104" s="55">
        <v>1016</v>
      </c>
      <c r="F104" s="60">
        <v>750</v>
      </c>
      <c r="G104" s="71">
        <v>1700</v>
      </c>
    </row>
    <row r="105" spans="1:7">
      <c r="A105" s="106">
        <v>155303</v>
      </c>
      <c r="B105" s="26" t="s">
        <v>85</v>
      </c>
      <c r="C105" s="32"/>
      <c r="D105" s="55">
        <v>0</v>
      </c>
      <c r="F105" s="60">
        <v>0</v>
      </c>
      <c r="G105" s="71">
        <v>0</v>
      </c>
    </row>
    <row r="106" spans="1:7">
      <c r="A106" s="106">
        <v>155304</v>
      </c>
      <c r="B106" s="26" t="s">
        <v>86</v>
      </c>
      <c r="C106" s="32"/>
      <c r="D106" s="55">
        <v>7430.4900000000007</v>
      </c>
      <c r="F106" s="60">
        <v>0</v>
      </c>
      <c r="G106" s="71">
        <v>0</v>
      </c>
    </row>
    <row r="107" spans="1:7">
      <c r="A107" s="106">
        <v>155306</v>
      </c>
      <c r="B107" s="26" t="s">
        <v>87</v>
      </c>
      <c r="C107" s="27"/>
      <c r="D107" s="55">
        <v>0</v>
      </c>
      <c r="F107" s="60">
        <v>0</v>
      </c>
      <c r="G107" s="71">
        <v>0</v>
      </c>
    </row>
    <row r="108" spans="1:7">
      <c r="A108" s="106">
        <v>155307</v>
      </c>
      <c r="B108" s="26" t="s">
        <v>88</v>
      </c>
      <c r="D108" s="55">
        <v>1478</v>
      </c>
      <c r="F108" s="60">
        <v>500</v>
      </c>
      <c r="G108" s="71">
        <v>500</v>
      </c>
    </row>
    <row r="109" spans="1:7">
      <c r="A109" s="106">
        <v>155308</v>
      </c>
      <c r="B109" s="37" t="s">
        <v>89</v>
      </c>
      <c r="C109" s="35"/>
      <c r="D109" s="55">
        <v>0</v>
      </c>
      <c r="F109" s="60">
        <v>0</v>
      </c>
      <c r="G109" s="71">
        <v>0</v>
      </c>
    </row>
    <row r="110" spans="1:7">
      <c r="A110" s="106">
        <v>155311</v>
      </c>
      <c r="B110" s="26" t="s">
        <v>90</v>
      </c>
      <c r="C110" s="32"/>
      <c r="D110" s="55">
        <v>8400</v>
      </c>
      <c r="F110" s="60">
        <v>8000</v>
      </c>
      <c r="G110" s="71">
        <v>8400</v>
      </c>
    </row>
    <row r="111" spans="1:7">
      <c r="A111" s="106" t="s">
        <v>91</v>
      </c>
      <c r="B111" s="26" t="s">
        <v>92</v>
      </c>
      <c r="C111" s="32"/>
      <c r="D111" s="55">
        <v>1014.24</v>
      </c>
      <c r="F111" s="58">
        <v>0</v>
      </c>
      <c r="G111" s="72">
        <v>0</v>
      </c>
    </row>
    <row r="112" spans="1:7" ht="15.75" thickBot="1">
      <c r="A112" s="107"/>
      <c r="B112" s="33" t="s">
        <v>93</v>
      </c>
      <c r="C112" s="87"/>
      <c r="D112" s="34">
        <v>45207.13</v>
      </c>
      <c r="E112" s="95"/>
      <c r="F112" s="34">
        <v>16750</v>
      </c>
      <c r="G112" s="34">
        <v>30600</v>
      </c>
    </row>
    <row r="113" spans="1:7">
      <c r="B113" s="3"/>
      <c r="C113" s="31"/>
      <c r="D113" s="56"/>
      <c r="E113" s="31"/>
      <c r="F113" s="73"/>
      <c r="G113" s="74"/>
    </row>
    <row r="114" spans="1:7">
      <c r="A114" s="103"/>
      <c r="B114" s="20" t="s">
        <v>94</v>
      </c>
      <c r="C114" s="83"/>
      <c r="D114" s="20"/>
      <c r="E114" s="20"/>
      <c r="F114" s="20"/>
      <c r="G114" s="20"/>
    </row>
    <row r="115" spans="1:7" ht="15.75">
      <c r="A115" s="101"/>
      <c r="B115" s="38"/>
      <c r="C115" s="39"/>
      <c r="D115" s="64"/>
      <c r="F115" s="85"/>
      <c r="G115" s="76"/>
    </row>
    <row r="116" spans="1:7">
      <c r="A116" s="106">
        <v>155400</v>
      </c>
      <c r="B116" s="26" t="s">
        <v>95</v>
      </c>
      <c r="C116" s="36"/>
      <c r="D116" s="55">
        <v>22128.387203231898</v>
      </c>
      <c r="F116" s="60">
        <v>17050</v>
      </c>
      <c r="G116" s="71">
        <v>20495</v>
      </c>
    </row>
    <row r="117" spans="1:7" ht="25.5">
      <c r="A117" s="108">
        <v>155401</v>
      </c>
      <c r="B117" s="37" t="s">
        <v>96</v>
      </c>
      <c r="C117" s="36"/>
      <c r="D117" s="55">
        <v>4840.5200000000004</v>
      </c>
      <c r="F117" s="60">
        <v>0</v>
      </c>
      <c r="G117" s="71">
        <v>2500</v>
      </c>
    </row>
    <row r="118" spans="1:7" ht="15.75" thickBot="1">
      <c r="A118" s="107"/>
      <c r="B118" s="33" t="s">
        <v>97</v>
      </c>
      <c r="C118" s="87"/>
      <c r="D118" s="34">
        <v>26968.907203231898</v>
      </c>
      <c r="E118" s="95"/>
      <c r="F118" s="34">
        <v>17050</v>
      </c>
      <c r="G118" s="34">
        <v>22995</v>
      </c>
    </row>
    <row r="119" spans="1:7" s="44" customFormat="1">
      <c r="A119" s="107"/>
      <c r="B119" s="122"/>
      <c r="C119" s="87"/>
      <c r="D119" s="94"/>
      <c r="E119" s="95"/>
      <c r="F119" s="94"/>
      <c r="G119" s="94"/>
    </row>
    <row r="120" spans="1:7">
      <c r="B120" s="3"/>
      <c r="C120" s="31"/>
      <c r="D120" s="56"/>
      <c r="E120" s="31"/>
      <c r="F120" s="73"/>
      <c r="G120" s="74"/>
    </row>
    <row r="121" spans="1:7">
      <c r="A121" s="101"/>
      <c r="B121" s="33" t="s">
        <v>98</v>
      </c>
      <c r="C121" s="87"/>
      <c r="D121" s="121"/>
      <c r="E121" s="95"/>
      <c r="F121" s="121"/>
      <c r="G121" s="121"/>
    </row>
    <row r="122" spans="1:7">
      <c r="B122" s="31"/>
      <c r="D122" s="60"/>
      <c r="F122" s="60"/>
      <c r="G122" s="60"/>
    </row>
    <row r="123" spans="1:7">
      <c r="A123" s="106">
        <v>155503</v>
      </c>
      <c r="B123" s="26" t="s">
        <v>99</v>
      </c>
      <c r="C123" s="36"/>
      <c r="D123" s="55">
        <v>7754</v>
      </c>
      <c r="F123" s="60">
        <v>8000</v>
      </c>
      <c r="G123" s="71">
        <v>8000</v>
      </c>
    </row>
    <row r="124" spans="1:7">
      <c r="A124" s="106">
        <v>155504</v>
      </c>
      <c r="B124" s="26" t="s">
        <v>100</v>
      </c>
      <c r="C124" s="36"/>
      <c r="D124" s="55">
        <v>7892</v>
      </c>
      <c r="F124" s="60">
        <v>8000</v>
      </c>
      <c r="G124" s="71">
        <v>8000</v>
      </c>
    </row>
    <row r="125" spans="1:7" ht="15.75" thickBot="1">
      <c r="A125" s="107"/>
      <c r="B125" s="33" t="s">
        <v>101</v>
      </c>
      <c r="C125" s="87"/>
      <c r="D125" s="34">
        <v>15646</v>
      </c>
      <c r="E125" s="95"/>
      <c r="F125" s="34">
        <v>16000</v>
      </c>
      <c r="G125" s="34">
        <v>16000</v>
      </c>
    </row>
    <row r="126" spans="1:7">
      <c r="A126" s="103"/>
      <c r="B126" s="20" t="s">
        <v>102</v>
      </c>
      <c r="C126" s="83"/>
      <c r="D126" s="92"/>
      <c r="E126" s="93"/>
      <c r="F126" s="92"/>
      <c r="G126" s="120"/>
    </row>
    <row r="127" spans="1:7">
      <c r="B127" s="3"/>
      <c r="C127" s="31"/>
      <c r="D127" s="73"/>
      <c r="E127" s="31"/>
      <c r="F127" s="73"/>
      <c r="G127" s="73"/>
    </row>
    <row r="128" spans="1:7">
      <c r="A128" s="106">
        <v>155515</v>
      </c>
      <c r="B128" s="26" t="s">
        <v>103</v>
      </c>
      <c r="C128" s="32"/>
      <c r="D128" s="55">
        <v>120752.36</v>
      </c>
      <c r="F128" s="60">
        <v>110000</v>
      </c>
      <c r="G128" s="71">
        <v>120000</v>
      </c>
    </row>
    <row r="129" spans="1:7">
      <c r="A129" s="106">
        <v>155516</v>
      </c>
      <c r="B129" s="26" t="s">
        <v>104</v>
      </c>
      <c r="C129" s="32"/>
      <c r="D129" s="55">
        <v>15557.24</v>
      </c>
      <c r="F129" s="60">
        <v>0</v>
      </c>
      <c r="G129" s="71">
        <v>0</v>
      </c>
    </row>
    <row r="130" spans="1:7">
      <c r="A130" s="106">
        <v>155517</v>
      </c>
      <c r="B130" s="26" t="s">
        <v>105</v>
      </c>
      <c r="C130" s="32"/>
      <c r="D130" s="55">
        <v>11847.22</v>
      </c>
      <c r="F130" s="60">
        <v>0</v>
      </c>
      <c r="G130" s="71">
        <v>8500</v>
      </c>
    </row>
    <row r="131" spans="1:7">
      <c r="A131" s="106">
        <v>155518</v>
      </c>
      <c r="B131" s="26" t="s">
        <v>106</v>
      </c>
      <c r="C131" s="32"/>
      <c r="D131" s="55">
        <v>0</v>
      </c>
      <c r="F131" s="60">
        <v>0</v>
      </c>
      <c r="G131" s="71">
        <v>0</v>
      </c>
    </row>
    <row r="132" spans="1:7" ht="15.75" thickBot="1">
      <c r="A132" s="107"/>
      <c r="B132" s="33" t="s">
        <v>107</v>
      </c>
      <c r="C132" s="87"/>
      <c r="D132" s="34">
        <v>148156.82</v>
      </c>
      <c r="E132" s="95"/>
      <c r="F132" s="34">
        <v>110000</v>
      </c>
      <c r="G132" s="34">
        <v>128500</v>
      </c>
    </row>
    <row r="133" spans="1:7">
      <c r="B133" s="3"/>
      <c r="C133" s="31"/>
      <c r="D133" s="56"/>
      <c r="E133" s="31"/>
      <c r="F133" s="73"/>
      <c r="G133" s="74"/>
    </row>
    <row r="134" spans="1:7">
      <c r="A134" s="106">
        <v>155525</v>
      </c>
      <c r="B134" s="26" t="s">
        <v>108</v>
      </c>
      <c r="C134" s="32"/>
      <c r="D134" s="55">
        <v>13000</v>
      </c>
      <c r="F134" s="60">
        <v>7500</v>
      </c>
      <c r="G134" s="71">
        <v>12000</v>
      </c>
    </row>
    <row r="135" spans="1:7">
      <c r="A135" s="106">
        <v>155526</v>
      </c>
      <c r="B135" s="26" t="s">
        <v>109</v>
      </c>
      <c r="C135" s="32"/>
      <c r="D135" s="55">
        <v>4000</v>
      </c>
      <c r="F135" s="60">
        <v>3000</v>
      </c>
      <c r="G135" s="71">
        <v>3000</v>
      </c>
    </row>
    <row r="136" spans="1:7">
      <c r="A136" s="106">
        <v>155527</v>
      </c>
      <c r="B136" s="26" t="s">
        <v>208</v>
      </c>
      <c r="C136" s="40"/>
      <c r="D136" s="55">
        <v>5600</v>
      </c>
      <c r="F136" s="60">
        <v>0</v>
      </c>
      <c r="G136" s="71">
        <v>5000</v>
      </c>
    </row>
    <row r="137" spans="1:7">
      <c r="A137" s="106">
        <v>155528</v>
      </c>
      <c r="B137" s="26" t="s">
        <v>110</v>
      </c>
      <c r="C137" s="40"/>
      <c r="D137" s="55">
        <v>0</v>
      </c>
      <c r="F137" s="60">
        <v>0</v>
      </c>
      <c r="G137" s="71">
        <v>0</v>
      </c>
    </row>
    <row r="138" spans="1:7">
      <c r="A138" s="106">
        <v>155529</v>
      </c>
      <c r="B138" s="26" t="s">
        <v>111</v>
      </c>
      <c r="C138" s="40"/>
      <c r="D138" s="55">
        <v>0</v>
      </c>
      <c r="F138" s="60">
        <v>0</v>
      </c>
      <c r="G138" s="71">
        <v>0</v>
      </c>
    </row>
    <row r="139" spans="1:7">
      <c r="A139" s="106">
        <v>155530</v>
      </c>
      <c r="B139" s="26" t="s">
        <v>112</v>
      </c>
      <c r="C139" s="40"/>
      <c r="D139" s="55">
        <v>7432</v>
      </c>
      <c r="F139" s="60">
        <v>4000</v>
      </c>
      <c r="G139" s="71">
        <v>8000</v>
      </c>
    </row>
    <row r="140" spans="1:7">
      <c r="A140" s="106">
        <v>155531</v>
      </c>
      <c r="B140" s="41" t="s">
        <v>113</v>
      </c>
      <c r="C140" s="32"/>
      <c r="D140" s="55">
        <v>13000</v>
      </c>
      <c r="F140" s="60">
        <v>0</v>
      </c>
      <c r="G140" s="71">
        <v>13000</v>
      </c>
    </row>
    <row r="141" spans="1:7">
      <c r="A141" s="106">
        <v>155532</v>
      </c>
      <c r="B141" s="41" t="s">
        <v>114</v>
      </c>
      <c r="C141" s="32"/>
      <c r="D141" s="55">
        <v>0</v>
      </c>
      <c r="F141" s="60">
        <v>0</v>
      </c>
      <c r="G141" s="71">
        <v>0</v>
      </c>
    </row>
    <row r="142" spans="1:7">
      <c r="A142" s="106">
        <v>155533</v>
      </c>
      <c r="B142" s="26" t="s">
        <v>115</v>
      </c>
      <c r="C142" s="32"/>
      <c r="D142" s="55">
        <v>831</v>
      </c>
      <c r="F142" s="60">
        <v>0</v>
      </c>
      <c r="G142" s="71">
        <v>1000</v>
      </c>
    </row>
    <row r="143" spans="1:7">
      <c r="A143" s="106" t="s">
        <v>116</v>
      </c>
      <c r="B143" s="41" t="s">
        <v>117</v>
      </c>
      <c r="C143" s="32"/>
      <c r="D143" s="55">
        <v>1271.0999999999999</v>
      </c>
      <c r="F143" s="60">
        <v>0</v>
      </c>
      <c r="G143" s="71">
        <v>0</v>
      </c>
    </row>
    <row r="144" spans="1:7">
      <c r="A144" s="103"/>
      <c r="B144" s="20" t="s">
        <v>118</v>
      </c>
      <c r="C144" s="83"/>
      <c r="D144" s="21">
        <v>45134.1</v>
      </c>
      <c r="E144" s="93"/>
      <c r="F144" s="21">
        <v>14500</v>
      </c>
      <c r="G144" s="22">
        <v>42000</v>
      </c>
    </row>
    <row r="145" spans="1:7">
      <c r="B145" s="3"/>
      <c r="C145" s="31"/>
      <c r="D145" s="56"/>
      <c r="E145" s="31"/>
      <c r="F145" s="73"/>
      <c r="G145" s="74"/>
    </row>
    <row r="146" spans="1:7">
      <c r="A146" s="106">
        <v>155545</v>
      </c>
      <c r="B146" s="26" t="s">
        <v>119</v>
      </c>
      <c r="C146" s="32"/>
      <c r="D146" s="55">
        <v>9195.68</v>
      </c>
      <c r="F146" s="60">
        <v>7500</v>
      </c>
      <c r="G146" s="71">
        <v>7500</v>
      </c>
    </row>
    <row r="147" spans="1:7">
      <c r="A147" s="106">
        <v>155546</v>
      </c>
      <c r="B147" s="26" t="s">
        <v>120</v>
      </c>
      <c r="C147" s="32"/>
      <c r="D147" s="55">
        <v>730</v>
      </c>
      <c r="F147" s="60">
        <v>1000</v>
      </c>
      <c r="G147" s="71">
        <v>500</v>
      </c>
    </row>
    <row r="148" spans="1:7">
      <c r="A148" s="106">
        <v>155547</v>
      </c>
      <c r="B148" s="26" t="s">
        <v>121</v>
      </c>
      <c r="C148" s="32"/>
      <c r="D148" s="55">
        <v>0</v>
      </c>
      <c r="F148" s="60">
        <v>0</v>
      </c>
      <c r="G148" s="71">
        <v>0</v>
      </c>
    </row>
    <row r="149" spans="1:7">
      <c r="A149" s="103"/>
      <c r="B149" s="20" t="s">
        <v>122</v>
      </c>
      <c r="C149" s="83"/>
      <c r="D149" s="21">
        <v>9925.68</v>
      </c>
      <c r="E149" s="93"/>
      <c r="F149" s="21">
        <v>8500</v>
      </c>
      <c r="G149" s="22">
        <v>8000</v>
      </c>
    </row>
    <row r="150" spans="1:7">
      <c r="B150" s="3"/>
      <c r="C150" s="31"/>
      <c r="D150" s="56"/>
      <c r="E150" s="31"/>
      <c r="F150" s="73"/>
      <c r="G150" s="74"/>
    </row>
    <row r="151" spans="1:7">
      <c r="A151" s="106">
        <v>155555</v>
      </c>
      <c r="B151" s="26" t="s">
        <v>123</v>
      </c>
      <c r="C151" s="32"/>
      <c r="D151" s="55">
        <v>16694.699999999997</v>
      </c>
      <c r="F151" s="60">
        <v>10000</v>
      </c>
      <c r="G151" s="71">
        <v>12650</v>
      </c>
    </row>
    <row r="152" spans="1:7">
      <c r="A152" s="106">
        <v>155556</v>
      </c>
      <c r="B152" s="26" t="s">
        <v>124</v>
      </c>
      <c r="C152" s="32"/>
      <c r="D152" s="55">
        <v>4270.21</v>
      </c>
      <c r="F152" s="60">
        <v>1000</v>
      </c>
      <c r="G152" s="71">
        <v>4000</v>
      </c>
    </row>
    <row r="153" spans="1:7">
      <c r="A153" s="106">
        <v>155557</v>
      </c>
      <c r="B153" s="26" t="s">
        <v>125</v>
      </c>
      <c r="C153" s="32"/>
      <c r="D153" s="55">
        <v>1000</v>
      </c>
      <c r="F153" s="60">
        <v>0</v>
      </c>
      <c r="G153" s="71">
        <v>1000</v>
      </c>
    </row>
    <row r="154" spans="1:7">
      <c r="A154" s="103"/>
      <c r="B154" s="20" t="s">
        <v>126</v>
      </c>
      <c r="C154" s="83"/>
      <c r="D154" s="21">
        <v>21964.909999999996</v>
      </c>
      <c r="E154" s="93"/>
      <c r="F154" s="21">
        <v>11000</v>
      </c>
      <c r="G154" s="22">
        <v>17650</v>
      </c>
    </row>
    <row r="155" spans="1:7">
      <c r="B155" s="3"/>
      <c r="C155" s="31"/>
      <c r="D155" s="56"/>
      <c r="E155" s="31"/>
      <c r="F155" s="73"/>
      <c r="G155" s="74"/>
    </row>
    <row r="156" spans="1:7">
      <c r="A156" s="106">
        <v>155565</v>
      </c>
      <c r="B156" s="26" t="s">
        <v>127</v>
      </c>
      <c r="C156" s="32"/>
      <c r="D156" s="55">
        <v>0</v>
      </c>
      <c r="F156" s="60">
        <v>8400</v>
      </c>
      <c r="G156" s="71">
        <v>0</v>
      </c>
    </row>
    <row r="157" spans="1:7">
      <c r="A157" s="106">
        <v>155566</v>
      </c>
      <c r="B157" s="26" t="s">
        <v>128</v>
      </c>
      <c r="C157" s="32"/>
      <c r="D157" s="55">
        <v>1099.9999999999982</v>
      </c>
      <c r="F157" s="60">
        <v>3150</v>
      </c>
      <c r="G157" s="71">
        <v>1100</v>
      </c>
    </row>
    <row r="158" spans="1:7">
      <c r="A158" s="103"/>
      <c r="B158" s="20" t="s">
        <v>129</v>
      </c>
      <c r="C158" s="83"/>
      <c r="D158" s="21">
        <v>1099.9999999999982</v>
      </c>
      <c r="E158" s="93"/>
      <c r="F158" s="21">
        <v>11550</v>
      </c>
      <c r="G158" s="22">
        <v>1100</v>
      </c>
    </row>
    <row r="159" spans="1:7">
      <c r="B159" s="3"/>
      <c r="C159" s="31"/>
      <c r="D159" s="56"/>
      <c r="E159" s="31"/>
      <c r="F159" s="73"/>
      <c r="G159" s="74"/>
    </row>
    <row r="160" spans="1:7">
      <c r="A160" s="106">
        <v>155575</v>
      </c>
      <c r="B160" s="26" t="s">
        <v>130</v>
      </c>
      <c r="C160" s="32"/>
      <c r="D160" s="55">
        <v>18023</v>
      </c>
      <c r="F160" s="60">
        <v>20000</v>
      </c>
      <c r="G160" s="71">
        <v>21800</v>
      </c>
    </row>
    <row r="161" spans="1:7">
      <c r="A161" s="103"/>
      <c r="B161" s="20" t="s">
        <v>131</v>
      </c>
      <c r="C161" s="83"/>
      <c r="D161" s="21">
        <v>18023</v>
      </c>
      <c r="E161" s="93"/>
      <c r="F161" s="21">
        <v>20000</v>
      </c>
      <c r="G161" s="22">
        <v>21800</v>
      </c>
    </row>
    <row r="162" spans="1:7">
      <c r="B162" s="3"/>
      <c r="C162" s="31"/>
      <c r="D162" s="55"/>
      <c r="F162" s="60"/>
      <c r="G162" s="71"/>
    </row>
    <row r="163" spans="1:7">
      <c r="A163" s="106">
        <v>155585</v>
      </c>
      <c r="B163" s="26" t="s">
        <v>132</v>
      </c>
      <c r="C163" s="32"/>
      <c r="D163" s="55">
        <v>0</v>
      </c>
      <c r="F163" s="60">
        <v>1000</v>
      </c>
      <c r="G163" s="71">
        <v>1000</v>
      </c>
    </row>
    <row r="164" spans="1:7">
      <c r="A164" s="106">
        <v>155568</v>
      </c>
      <c r="B164" s="26" t="s">
        <v>133</v>
      </c>
      <c r="C164" s="32"/>
      <c r="D164" s="55">
        <v>9732.77</v>
      </c>
      <c r="F164" s="60">
        <v>10000</v>
      </c>
      <c r="G164" s="71">
        <v>10000</v>
      </c>
    </row>
    <row r="165" spans="1:7">
      <c r="A165" s="103"/>
      <c r="B165" s="20" t="s">
        <v>134</v>
      </c>
      <c r="C165" s="83"/>
      <c r="D165" s="21">
        <v>9732.77</v>
      </c>
      <c r="E165" s="93"/>
      <c r="F165" s="21">
        <v>11000</v>
      </c>
      <c r="G165" s="22">
        <v>11000</v>
      </c>
    </row>
    <row r="166" spans="1:7" ht="15.75" thickBot="1">
      <c r="A166" s="107"/>
      <c r="B166" s="33" t="s">
        <v>135</v>
      </c>
      <c r="C166" s="87"/>
      <c r="D166" s="34">
        <v>105880.46</v>
      </c>
      <c r="E166" s="95"/>
      <c r="F166" s="34">
        <v>76550</v>
      </c>
      <c r="G166" s="34">
        <v>101550</v>
      </c>
    </row>
    <row r="167" spans="1:7">
      <c r="B167" s="3"/>
      <c r="C167" s="31"/>
      <c r="D167" s="56"/>
      <c r="E167" s="31"/>
      <c r="F167" s="73"/>
      <c r="G167" s="74"/>
    </row>
    <row r="168" spans="1:7">
      <c r="A168" s="103"/>
      <c r="B168" s="20" t="s">
        <v>137</v>
      </c>
      <c r="C168" s="83"/>
      <c r="D168" s="92"/>
      <c r="E168" s="93"/>
      <c r="F168" s="92"/>
      <c r="G168" s="92"/>
    </row>
    <row r="169" spans="1:7">
      <c r="B169" s="3"/>
      <c r="C169" s="31"/>
      <c r="D169" s="65"/>
      <c r="E169" s="30"/>
      <c r="F169" s="60"/>
      <c r="G169" s="71"/>
    </row>
    <row r="170" spans="1:7">
      <c r="A170" s="106" t="s">
        <v>138</v>
      </c>
      <c r="B170" s="26" t="s">
        <v>139</v>
      </c>
      <c r="C170" s="32"/>
      <c r="D170" s="55">
        <v>2201.9899999999998</v>
      </c>
      <c r="F170" s="60">
        <v>1500</v>
      </c>
      <c r="G170" s="71">
        <v>1500</v>
      </c>
    </row>
    <row r="171" spans="1:7" ht="15.75" thickBot="1">
      <c r="A171" s="107"/>
      <c r="B171" s="33" t="s">
        <v>136</v>
      </c>
      <c r="C171" s="87"/>
      <c r="D171" s="34">
        <v>2201.9899999999998</v>
      </c>
      <c r="E171" s="95"/>
      <c r="F171" s="34">
        <v>1500</v>
      </c>
      <c r="G171" s="34">
        <v>1500</v>
      </c>
    </row>
    <row r="172" spans="1:7">
      <c r="B172" s="3"/>
      <c r="C172" s="31"/>
      <c r="D172" s="56"/>
      <c r="E172" s="31"/>
      <c r="F172" s="73"/>
      <c r="G172" s="74"/>
    </row>
    <row r="173" spans="1:7">
      <c r="A173" s="103"/>
      <c r="B173" s="20" t="s">
        <v>140</v>
      </c>
      <c r="C173" s="83"/>
      <c r="D173" s="92"/>
      <c r="E173" s="93"/>
      <c r="F173" s="92"/>
      <c r="G173" s="92"/>
    </row>
    <row r="174" spans="1:7">
      <c r="A174" s="106"/>
      <c r="B174" s="26"/>
      <c r="C174" s="32"/>
      <c r="D174" s="55"/>
      <c r="F174" s="78"/>
      <c r="G174" s="77"/>
    </row>
    <row r="175" spans="1:7">
      <c r="A175" s="106">
        <v>155900</v>
      </c>
      <c r="B175" s="26" t="s">
        <v>141</v>
      </c>
      <c r="C175" s="32"/>
      <c r="D175" s="55">
        <v>4330.3900000000003</v>
      </c>
      <c r="F175" s="60">
        <v>4500</v>
      </c>
      <c r="G175" s="71">
        <v>4500</v>
      </c>
    </row>
    <row r="176" spans="1:7">
      <c r="A176" s="106">
        <v>155904</v>
      </c>
      <c r="B176" s="26" t="s">
        <v>142</v>
      </c>
      <c r="C176" s="32"/>
      <c r="D176" s="55">
        <v>21357.53</v>
      </c>
      <c r="F176" s="60">
        <v>5000</v>
      </c>
      <c r="G176" s="71">
        <v>15000</v>
      </c>
    </row>
    <row r="177" spans="1:7">
      <c r="A177" s="106">
        <v>155906</v>
      </c>
      <c r="B177" s="26" t="s">
        <v>143</v>
      </c>
      <c r="C177" s="32"/>
      <c r="D177" s="55">
        <v>866.08</v>
      </c>
      <c r="F177" s="60">
        <v>500</v>
      </c>
      <c r="G177" s="71">
        <v>500</v>
      </c>
    </row>
    <row r="178" spans="1:7">
      <c r="A178" s="106">
        <v>155907</v>
      </c>
      <c r="B178" s="26" t="s">
        <v>144</v>
      </c>
      <c r="C178" s="32"/>
      <c r="D178" s="55">
        <v>1299.1199999999999</v>
      </c>
      <c r="F178" s="60">
        <v>0</v>
      </c>
      <c r="G178" s="71">
        <v>0</v>
      </c>
    </row>
    <row r="179" spans="1:7">
      <c r="A179" s="106">
        <v>155911</v>
      </c>
      <c r="B179" s="26" t="s">
        <v>145</v>
      </c>
      <c r="C179" s="32"/>
      <c r="D179" s="55">
        <v>8253.2800000000007</v>
      </c>
      <c r="F179" s="60">
        <v>4500</v>
      </c>
      <c r="G179" s="71">
        <v>4500</v>
      </c>
    </row>
    <row r="180" spans="1:7" ht="15.75" thickBot="1">
      <c r="A180" s="107"/>
      <c r="B180" s="33" t="s">
        <v>146</v>
      </c>
      <c r="C180" s="87"/>
      <c r="D180" s="34">
        <v>36106.400000000001</v>
      </c>
      <c r="E180" s="95"/>
      <c r="F180" s="34">
        <v>14500</v>
      </c>
      <c r="G180" s="34">
        <v>24500</v>
      </c>
    </row>
    <row r="181" spans="1:7">
      <c r="B181" s="3"/>
      <c r="C181" s="31"/>
      <c r="D181" s="56"/>
      <c r="E181" s="31"/>
      <c r="F181" s="73"/>
      <c r="G181" s="74"/>
    </row>
    <row r="182" spans="1:7">
      <c r="A182" s="103"/>
      <c r="B182" s="20" t="s">
        <v>147</v>
      </c>
      <c r="C182" s="83"/>
      <c r="D182" s="92"/>
      <c r="E182" s="93"/>
      <c r="F182" s="92"/>
      <c r="G182" s="92"/>
    </row>
    <row r="183" spans="1:7">
      <c r="A183" s="106"/>
      <c r="B183" s="26"/>
      <c r="C183" s="32"/>
      <c r="D183" s="55"/>
      <c r="F183" s="78"/>
      <c r="G183" s="77"/>
    </row>
    <row r="184" spans="1:7">
      <c r="A184" s="106">
        <v>156000</v>
      </c>
      <c r="B184" s="26" t="s">
        <v>148</v>
      </c>
      <c r="C184" s="32"/>
      <c r="D184" s="55">
        <v>65264.84</v>
      </c>
      <c r="F184" s="60">
        <v>48000</v>
      </c>
      <c r="G184" s="71">
        <v>63996</v>
      </c>
    </row>
    <row r="185" spans="1:7">
      <c r="A185" s="109">
        <v>156002</v>
      </c>
      <c r="B185" s="42" t="s">
        <v>149</v>
      </c>
      <c r="C185" s="43"/>
      <c r="D185" s="55">
        <v>36000</v>
      </c>
      <c r="F185" s="60">
        <v>72000</v>
      </c>
      <c r="G185" s="71">
        <v>35750</v>
      </c>
    </row>
    <row r="186" spans="1:7">
      <c r="A186" s="109">
        <v>156003</v>
      </c>
      <c r="B186" s="42" t="s">
        <v>150</v>
      </c>
      <c r="C186" s="43"/>
      <c r="D186" s="55">
        <v>0</v>
      </c>
      <c r="F186" s="60">
        <v>5000</v>
      </c>
      <c r="G186" s="71">
        <v>5000</v>
      </c>
    </row>
    <row r="187" spans="1:7">
      <c r="A187" s="109">
        <v>156006</v>
      </c>
      <c r="B187" s="42" t="s">
        <v>151</v>
      </c>
      <c r="C187" s="43"/>
      <c r="D187" s="55">
        <v>7019.0226184358498</v>
      </c>
      <c r="F187" s="60">
        <v>4500</v>
      </c>
      <c r="G187" s="71">
        <v>6665</v>
      </c>
    </row>
    <row r="188" spans="1:7">
      <c r="A188" s="109">
        <v>156007</v>
      </c>
      <c r="B188" s="42" t="s">
        <v>152</v>
      </c>
      <c r="C188" s="43"/>
      <c r="D188" s="55">
        <v>6773.0797601082886</v>
      </c>
      <c r="F188" s="60">
        <v>4500</v>
      </c>
      <c r="G188" s="71">
        <v>6665</v>
      </c>
    </row>
    <row r="189" spans="1:7">
      <c r="A189" s="109">
        <v>156008</v>
      </c>
      <c r="B189" s="42" t="s">
        <v>153</v>
      </c>
      <c r="C189" s="43"/>
      <c r="D189" s="55">
        <v>15547.273633176563</v>
      </c>
      <c r="F189" s="60">
        <v>10800</v>
      </c>
      <c r="G189" s="71">
        <v>15996</v>
      </c>
    </row>
    <row r="190" spans="1:7">
      <c r="A190" s="109">
        <v>156009</v>
      </c>
      <c r="B190" s="42" t="s">
        <v>154</v>
      </c>
      <c r="C190" s="43"/>
      <c r="D190" s="55">
        <v>15547.273633176563</v>
      </c>
      <c r="F190" s="60">
        <v>10800</v>
      </c>
      <c r="G190" s="71">
        <v>15996</v>
      </c>
    </row>
    <row r="191" spans="1:7">
      <c r="A191" s="109">
        <v>156010</v>
      </c>
      <c r="B191" s="42" t="s">
        <v>155</v>
      </c>
      <c r="C191" s="43"/>
      <c r="D191" s="55">
        <v>15364.77</v>
      </c>
      <c r="F191" s="60">
        <v>10800</v>
      </c>
      <c r="G191" s="71">
        <v>15996</v>
      </c>
    </row>
    <row r="192" spans="1:7">
      <c r="A192" s="109">
        <v>156011</v>
      </c>
      <c r="B192" s="42" t="s">
        <v>156</v>
      </c>
      <c r="C192" s="43"/>
      <c r="D192" s="55">
        <v>15364.77</v>
      </c>
      <c r="F192" s="60">
        <v>10800</v>
      </c>
      <c r="G192" s="71">
        <v>15996</v>
      </c>
    </row>
    <row r="193" spans="1:7">
      <c r="A193" s="109">
        <v>156012</v>
      </c>
      <c r="B193" s="42" t="s">
        <v>157</v>
      </c>
      <c r="C193" s="43"/>
      <c r="D193" s="55">
        <v>9851.7523783393299</v>
      </c>
      <c r="F193" s="60">
        <v>7200</v>
      </c>
      <c r="G193" s="71">
        <v>10664</v>
      </c>
    </row>
    <row r="194" spans="1:7">
      <c r="A194" s="109">
        <v>156013</v>
      </c>
      <c r="B194" s="42" t="s">
        <v>158</v>
      </c>
      <c r="C194" s="43"/>
      <c r="D194" s="55">
        <v>1169.8955949277954</v>
      </c>
      <c r="F194" s="60">
        <v>7200</v>
      </c>
      <c r="G194" s="71">
        <v>10664</v>
      </c>
    </row>
    <row r="195" spans="1:7">
      <c r="A195" s="109">
        <v>156016</v>
      </c>
      <c r="B195" s="42" t="s">
        <v>159</v>
      </c>
      <c r="C195" s="43"/>
      <c r="D195" s="55">
        <v>35097.791403441552</v>
      </c>
      <c r="F195" s="60">
        <v>16000</v>
      </c>
      <c r="G195" s="71">
        <v>30395.999999999996</v>
      </c>
    </row>
    <row r="196" spans="1:7">
      <c r="A196" s="109">
        <v>156017</v>
      </c>
      <c r="B196" s="42" t="s">
        <v>160</v>
      </c>
      <c r="C196" s="43"/>
      <c r="D196" s="55">
        <v>61573.452364620804</v>
      </c>
      <c r="F196" s="60">
        <v>38400</v>
      </c>
      <c r="G196" s="71">
        <v>74704</v>
      </c>
    </row>
    <row r="197" spans="1:7">
      <c r="A197" s="109">
        <v>156018</v>
      </c>
      <c r="B197" s="42" t="s">
        <v>161</v>
      </c>
      <c r="C197" s="43"/>
      <c r="D197" s="55">
        <v>67977.091410541354</v>
      </c>
      <c r="F197" s="60">
        <v>38400</v>
      </c>
      <c r="G197" s="71">
        <v>73596</v>
      </c>
    </row>
    <row r="198" spans="1:7">
      <c r="A198" s="109">
        <v>156021</v>
      </c>
      <c r="B198" s="42" t="s">
        <v>162</v>
      </c>
      <c r="C198" s="43"/>
      <c r="D198" s="55">
        <v>0</v>
      </c>
      <c r="F198" s="60">
        <v>500</v>
      </c>
      <c r="G198" s="71">
        <v>500</v>
      </c>
    </row>
    <row r="199" spans="1:7">
      <c r="A199" s="109">
        <v>156023</v>
      </c>
      <c r="B199" s="42" t="s">
        <v>163</v>
      </c>
      <c r="C199" s="43"/>
      <c r="D199" s="55">
        <v>0</v>
      </c>
      <c r="F199" s="60">
        <v>500</v>
      </c>
      <c r="G199" s="71">
        <v>500</v>
      </c>
    </row>
    <row r="200" spans="1:7">
      <c r="A200" s="109">
        <v>156026</v>
      </c>
      <c r="B200" s="42" t="s">
        <v>164</v>
      </c>
      <c r="C200" s="43"/>
      <c r="D200" s="55">
        <v>0</v>
      </c>
      <c r="F200" s="60">
        <v>1000</v>
      </c>
      <c r="G200" s="71">
        <v>1000</v>
      </c>
    </row>
    <row r="201" spans="1:7">
      <c r="A201" s="109">
        <v>156032</v>
      </c>
      <c r="B201" s="42" t="s">
        <v>165</v>
      </c>
      <c r="C201" s="43"/>
      <c r="D201" s="55">
        <v>5327.45</v>
      </c>
      <c r="F201" s="60">
        <v>1000</v>
      </c>
      <c r="G201" s="71">
        <v>1000</v>
      </c>
    </row>
    <row r="202" spans="1:7">
      <c r="A202" s="109">
        <v>156033</v>
      </c>
      <c r="B202" s="42" t="s">
        <v>166</v>
      </c>
      <c r="C202" s="43"/>
      <c r="D202" s="55">
        <v>988.75</v>
      </c>
      <c r="F202" s="60">
        <v>0</v>
      </c>
      <c r="G202" s="71">
        <v>0</v>
      </c>
    </row>
    <row r="203" spans="1:7">
      <c r="A203" s="109">
        <v>156034</v>
      </c>
      <c r="B203" s="42" t="s">
        <v>167</v>
      </c>
      <c r="C203" s="43"/>
      <c r="D203" s="55">
        <v>11490.05</v>
      </c>
      <c r="F203" s="60">
        <v>12000</v>
      </c>
      <c r="G203" s="71">
        <v>9600</v>
      </c>
    </row>
    <row r="204" spans="1:7">
      <c r="A204" s="109">
        <v>156035</v>
      </c>
      <c r="B204" s="42" t="s">
        <v>168</v>
      </c>
      <c r="C204" s="43"/>
      <c r="D204" s="55">
        <v>898.35</v>
      </c>
      <c r="F204" s="60">
        <v>1000</v>
      </c>
      <c r="G204" s="71">
        <v>1000</v>
      </c>
    </row>
    <row r="205" spans="1:7">
      <c r="A205" s="109">
        <v>156036</v>
      </c>
      <c r="B205" s="42" t="s">
        <v>169</v>
      </c>
      <c r="C205" s="43"/>
      <c r="D205" s="55">
        <v>0</v>
      </c>
      <c r="F205" s="60">
        <v>2000</v>
      </c>
      <c r="G205" s="71">
        <v>2000</v>
      </c>
    </row>
    <row r="206" spans="1:7">
      <c r="A206" s="109">
        <v>156039</v>
      </c>
      <c r="B206" s="42" t="s">
        <v>170</v>
      </c>
      <c r="C206" s="43"/>
      <c r="D206" s="55">
        <v>2670.5</v>
      </c>
      <c r="F206" s="60">
        <v>1000</v>
      </c>
      <c r="G206" s="71">
        <v>1750</v>
      </c>
    </row>
    <row r="207" spans="1:7">
      <c r="A207" s="106">
        <v>156041</v>
      </c>
      <c r="B207" s="26" t="s">
        <v>171</v>
      </c>
      <c r="C207" s="32"/>
      <c r="D207" s="55">
        <v>1770.3</v>
      </c>
      <c r="F207" s="60">
        <v>800</v>
      </c>
      <c r="G207" s="71">
        <v>800</v>
      </c>
    </row>
    <row r="208" spans="1:7">
      <c r="A208" s="106">
        <v>156044</v>
      </c>
      <c r="B208" s="26" t="s">
        <v>172</v>
      </c>
      <c r="C208" s="32"/>
      <c r="D208" s="55">
        <v>6898.5</v>
      </c>
      <c r="F208" s="60">
        <v>2500</v>
      </c>
      <c r="G208" s="71">
        <v>4500</v>
      </c>
    </row>
    <row r="209" spans="1:7">
      <c r="A209" s="106">
        <v>156045</v>
      </c>
      <c r="B209" s="26" t="s">
        <v>173</v>
      </c>
      <c r="C209" s="32"/>
      <c r="D209" s="55">
        <v>27771.53</v>
      </c>
      <c r="F209" s="60">
        <v>1500</v>
      </c>
      <c r="G209" s="71">
        <v>20000</v>
      </c>
    </row>
    <row r="210" spans="1:7">
      <c r="A210" s="106">
        <v>156052</v>
      </c>
      <c r="B210" s="26" t="s">
        <v>174</v>
      </c>
      <c r="C210" s="32"/>
      <c r="D210" s="55">
        <v>0</v>
      </c>
      <c r="F210" s="60">
        <v>2000</v>
      </c>
      <c r="G210" s="71">
        <v>2000</v>
      </c>
    </row>
    <row r="211" spans="1:7" ht="15.75" thickBot="1">
      <c r="A211" s="107"/>
      <c r="B211" s="33" t="s">
        <v>175</v>
      </c>
      <c r="C211" s="87"/>
      <c r="D211" s="34">
        <v>410366.18279676809</v>
      </c>
      <c r="E211" s="95"/>
      <c r="F211" s="34">
        <v>310200</v>
      </c>
      <c r="G211" s="34">
        <v>426734</v>
      </c>
    </row>
    <row r="212" spans="1:7">
      <c r="A212" s="106"/>
      <c r="B212" s="26"/>
      <c r="C212" s="32"/>
      <c r="D212" s="55"/>
      <c r="F212" s="78"/>
      <c r="G212" s="78"/>
    </row>
    <row r="213" spans="1:7">
      <c r="A213" s="103"/>
      <c r="B213" s="20" t="s">
        <v>176</v>
      </c>
      <c r="C213" s="83"/>
      <c r="D213" s="92"/>
      <c r="E213" s="93"/>
      <c r="F213" s="92"/>
      <c r="G213" s="92"/>
    </row>
    <row r="214" spans="1:7" ht="15.75">
      <c r="A214" s="101"/>
      <c r="B214" s="38"/>
      <c r="C214" s="39"/>
      <c r="D214" s="55"/>
      <c r="F214" s="85"/>
      <c r="G214" s="76"/>
    </row>
    <row r="215" spans="1:7">
      <c r="A215" s="106">
        <v>156200</v>
      </c>
      <c r="B215" s="26" t="s">
        <v>177</v>
      </c>
      <c r="C215" s="32"/>
      <c r="D215" s="55">
        <v>61444.45</v>
      </c>
      <c r="F215" s="60">
        <v>60000</v>
      </c>
      <c r="G215" s="71">
        <v>50000</v>
      </c>
    </row>
    <row r="216" spans="1:7">
      <c r="A216" s="106">
        <v>156201</v>
      </c>
      <c r="B216" s="26" t="s">
        <v>178</v>
      </c>
      <c r="C216" s="32"/>
      <c r="D216" s="55">
        <v>10313.91</v>
      </c>
      <c r="F216" s="58">
        <v>15000</v>
      </c>
      <c r="G216" s="72">
        <v>10000</v>
      </c>
    </row>
    <row r="217" spans="1:7">
      <c r="A217" s="107"/>
      <c r="B217" s="33" t="s">
        <v>179</v>
      </c>
      <c r="C217" s="87"/>
      <c r="D217" s="123">
        <v>71758.36</v>
      </c>
      <c r="E217" s="95"/>
      <c r="F217" s="123">
        <v>75000</v>
      </c>
      <c r="G217" s="123">
        <v>60000</v>
      </c>
    </row>
    <row r="218" spans="1:7" s="124" customFormat="1">
      <c r="A218" s="107"/>
      <c r="B218" s="122"/>
      <c r="C218" s="87"/>
      <c r="D218" s="94"/>
      <c r="E218" s="95"/>
      <c r="F218" s="94"/>
      <c r="G218" s="94"/>
    </row>
    <row r="219" spans="1:7" s="124" customFormat="1">
      <c r="A219" s="107"/>
      <c r="B219" s="122"/>
      <c r="C219" s="87"/>
      <c r="D219" s="94"/>
      <c r="E219" s="95"/>
      <c r="F219" s="94"/>
      <c r="G219" s="94"/>
    </row>
    <row r="220" spans="1:7" s="124" customFormat="1">
      <c r="A220" s="107"/>
      <c r="B220" s="122"/>
      <c r="C220" s="87"/>
      <c r="D220" s="94"/>
      <c r="E220" s="95"/>
      <c r="F220" s="94"/>
      <c r="G220" s="94"/>
    </row>
    <row r="221" spans="1:7" s="124" customFormat="1">
      <c r="A221" s="107"/>
      <c r="B221" s="122"/>
      <c r="C221" s="87"/>
      <c r="D221" s="94"/>
      <c r="E221" s="95"/>
      <c r="F221" s="94"/>
      <c r="G221" s="94"/>
    </row>
    <row r="222" spans="1:7" s="124" customFormat="1">
      <c r="A222" s="107"/>
      <c r="B222" s="122"/>
      <c r="C222" s="87"/>
      <c r="D222" s="94"/>
      <c r="E222" s="95"/>
      <c r="F222" s="94"/>
      <c r="G222" s="94"/>
    </row>
    <row r="223" spans="1:7">
      <c r="A223" s="106"/>
      <c r="B223" s="26"/>
      <c r="C223" s="32"/>
      <c r="D223" s="55"/>
      <c r="F223" s="78"/>
      <c r="G223" s="78"/>
    </row>
    <row r="224" spans="1:7">
      <c r="A224" s="103"/>
      <c r="B224" s="20" t="s">
        <v>180</v>
      </c>
      <c r="C224" s="83"/>
      <c r="D224" s="92"/>
      <c r="E224" s="93"/>
      <c r="F224" s="92"/>
      <c r="G224" s="92"/>
    </row>
    <row r="225" spans="1:7" ht="15.75">
      <c r="A225" s="101"/>
      <c r="B225" s="38"/>
      <c r="C225" s="39"/>
      <c r="D225" s="55"/>
      <c r="F225" s="85"/>
      <c r="G225" s="76"/>
    </row>
    <row r="226" spans="1:7">
      <c r="A226" s="106">
        <v>156300</v>
      </c>
      <c r="B226" s="26" t="s">
        <v>181</v>
      </c>
      <c r="C226" s="32"/>
      <c r="D226" s="55">
        <f>83807-D228</f>
        <v>75307</v>
      </c>
      <c r="F226" s="60">
        <f>3750+110500-F227</f>
        <v>101250</v>
      </c>
      <c r="G226" s="71">
        <v>17250</v>
      </c>
    </row>
    <row r="227" spans="1:7">
      <c r="A227" s="106">
        <v>156301</v>
      </c>
      <c r="B227" s="26" t="s">
        <v>182</v>
      </c>
      <c r="C227" s="32"/>
      <c r="D227" s="55">
        <v>6582.1</v>
      </c>
      <c r="F227" s="60">
        <v>13000</v>
      </c>
      <c r="G227" s="71">
        <v>13000</v>
      </c>
    </row>
    <row r="228" spans="1:7">
      <c r="A228" s="106">
        <v>156302</v>
      </c>
      <c r="B228" s="26" t="s">
        <v>183</v>
      </c>
      <c r="C228" s="32"/>
      <c r="D228" s="55">
        <v>8500</v>
      </c>
      <c r="F228" s="60">
        <v>8500</v>
      </c>
      <c r="G228" s="71">
        <v>8500</v>
      </c>
    </row>
    <row r="229" spans="1:7">
      <c r="A229" s="106">
        <v>156303</v>
      </c>
      <c r="B229" s="26" t="s">
        <v>184</v>
      </c>
      <c r="C229" s="32"/>
      <c r="D229" s="55">
        <v>4066.75</v>
      </c>
      <c r="F229" s="60">
        <v>0</v>
      </c>
      <c r="G229" s="71">
        <v>0</v>
      </c>
    </row>
    <row r="230" spans="1:7">
      <c r="A230" s="106">
        <v>156304</v>
      </c>
      <c r="B230" s="26" t="s">
        <v>185</v>
      </c>
      <c r="C230" s="32"/>
      <c r="D230" s="55">
        <v>57156.24</v>
      </c>
      <c r="F230" s="60">
        <v>66820</v>
      </c>
      <c r="G230" s="71">
        <v>66820</v>
      </c>
    </row>
    <row r="231" spans="1:7" ht="15.75" thickBot="1">
      <c r="A231" s="107"/>
      <c r="B231" s="33" t="s">
        <v>186</v>
      </c>
      <c r="C231" s="87"/>
      <c r="D231" s="34">
        <f>SUM(D226:D230)</f>
        <v>151612.09</v>
      </c>
      <c r="E231" s="95"/>
      <c r="F231" s="34">
        <v>189570</v>
      </c>
      <c r="G231" s="34">
        <v>105570</v>
      </c>
    </row>
    <row r="232" spans="1:7">
      <c r="B232" s="3"/>
      <c r="C232" s="31"/>
      <c r="D232" s="56"/>
      <c r="E232" s="31"/>
      <c r="F232" s="73"/>
      <c r="G232" s="74"/>
    </row>
    <row r="233" spans="1:7">
      <c r="A233" s="103"/>
      <c r="B233" s="20" t="s">
        <v>187</v>
      </c>
      <c r="C233" s="83"/>
      <c r="D233" s="92"/>
      <c r="E233" s="93"/>
      <c r="F233" s="92"/>
      <c r="G233" s="92"/>
    </row>
    <row r="234" spans="1:7" ht="15.75">
      <c r="A234" s="101"/>
      <c r="B234" s="38"/>
      <c r="C234" s="39"/>
      <c r="D234" s="55"/>
      <c r="F234" s="85"/>
      <c r="G234" s="76"/>
    </row>
    <row r="235" spans="1:7">
      <c r="A235" s="106">
        <v>156500</v>
      </c>
      <c r="B235" s="45" t="s">
        <v>188</v>
      </c>
      <c r="C235" s="46"/>
      <c r="D235" s="55">
        <v>40000</v>
      </c>
      <c r="F235" s="60">
        <v>40000</v>
      </c>
      <c r="G235" s="71">
        <v>40000</v>
      </c>
    </row>
    <row r="236" spans="1:7" ht="15.75" thickBot="1">
      <c r="A236" s="107"/>
      <c r="B236" s="33" t="s">
        <v>189</v>
      </c>
      <c r="C236" s="87"/>
      <c r="D236" s="34">
        <v>40000</v>
      </c>
      <c r="E236" s="95"/>
      <c r="F236" s="34">
        <v>40000</v>
      </c>
      <c r="G236" s="34">
        <v>40000</v>
      </c>
    </row>
    <row r="237" spans="1:7">
      <c r="B237" s="3"/>
      <c r="C237" s="31"/>
      <c r="D237" s="56"/>
      <c r="E237" s="31"/>
      <c r="F237" s="73"/>
      <c r="G237" s="74"/>
    </row>
    <row r="238" spans="1:7">
      <c r="A238" s="103"/>
      <c r="B238" s="20" t="s">
        <v>190</v>
      </c>
      <c r="C238" s="83"/>
      <c r="D238" s="92"/>
      <c r="E238" s="93"/>
      <c r="F238" s="92"/>
      <c r="G238" s="92"/>
    </row>
    <row r="239" spans="1:7">
      <c r="A239" s="106"/>
      <c r="B239" s="45"/>
      <c r="C239" s="46"/>
      <c r="D239" s="55"/>
      <c r="F239" s="78"/>
      <c r="G239" s="77"/>
    </row>
    <row r="240" spans="1:7">
      <c r="A240" s="106">
        <v>156601</v>
      </c>
      <c r="B240" s="45" t="s">
        <v>191</v>
      </c>
      <c r="C240" s="46"/>
      <c r="D240" s="55">
        <v>1250</v>
      </c>
      <c r="F240" s="60">
        <v>2000</v>
      </c>
      <c r="G240" s="71">
        <v>2000</v>
      </c>
    </row>
    <row r="241" spans="1:7" ht="15.75" thickBot="1">
      <c r="A241" s="107"/>
      <c r="B241" s="33" t="s">
        <v>192</v>
      </c>
      <c r="C241" s="87"/>
      <c r="D241" s="34">
        <v>1250</v>
      </c>
      <c r="E241" s="95"/>
      <c r="F241" s="34">
        <v>2000</v>
      </c>
      <c r="G241" s="34">
        <v>2000</v>
      </c>
    </row>
    <row r="242" spans="1:7">
      <c r="B242" s="3"/>
      <c r="C242" s="31"/>
      <c r="D242" s="56"/>
      <c r="E242" s="31"/>
      <c r="F242" s="73"/>
      <c r="G242" s="74"/>
    </row>
    <row r="243" spans="1:7">
      <c r="A243" s="103"/>
      <c r="B243" s="20" t="s">
        <v>193</v>
      </c>
      <c r="C243" s="83"/>
      <c r="D243" s="92"/>
      <c r="E243" s="93"/>
      <c r="F243" s="92"/>
      <c r="G243" s="92"/>
    </row>
    <row r="244" spans="1:7">
      <c r="A244" s="106"/>
      <c r="B244" s="26"/>
      <c r="C244" s="47"/>
      <c r="D244" s="55"/>
      <c r="F244" s="78"/>
      <c r="G244" s="77"/>
    </row>
    <row r="245" spans="1:7">
      <c r="A245" s="106">
        <v>156700</v>
      </c>
      <c r="B245" s="26" t="s">
        <v>194</v>
      </c>
      <c r="C245" s="47">
        <v>1880</v>
      </c>
      <c r="D245" s="55">
        <v>13160</v>
      </c>
      <c r="F245" s="60">
        <v>14000</v>
      </c>
      <c r="G245" s="71">
        <v>13209</v>
      </c>
    </row>
    <row r="246" spans="1:7">
      <c r="A246" s="106">
        <v>156701</v>
      </c>
      <c r="B246" s="26" t="s">
        <v>195</v>
      </c>
      <c r="C246" s="32"/>
      <c r="D246" s="55">
        <v>1118.3499999999999</v>
      </c>
      <c r="F246" s="60">
        <v>1000</v>
      </c>
      <c r="G246" s="71">
        <v>1000</v>
      </c>
    </row>
    <row r="247" spans="1:7">
      <c r="A247" s="106">
        <v>156702</v>
      </c>
      <c r="B247" s="26" t="s">
        <v>196</v>
      </c>
      <c r="C247" s="32"/>
      <c r="D247" s="55">
        <v>20535.95</v>
      </c>
      <c r="F247" s="60">
        <v>22935</v>
      </c>
      <c r="G247" s="71">
        <v>22935</v>
      </c>
    </row>
    <row r="248" spans="1:7">
      <c r="A248" s="106">
        <v>156704</v>
      </c>
      <c r="B248" s="26" t="s">
        <v>197</v>
      </c>
      <c r="C248" s="32"/>
      <c r="D248" s="55">
        <v>19046.919999999998</v>
      </c>
      <c r="F248" s="60">
        <v>15000</v>
      </c>
      <c r="G248" s="71">
        <v>15000</v>
      </c>
    </row>
    <row r="249" spans="1:7">
      <c r="A249" s="106">
        <v>156711</v>
      </c>
      <c r="B249" s="3" t="s">
        <v>198</v>
      </c>
      <c r="C249" s="32"/>
      <c r="D249" s="55">
        <v>3297.42</v>
      </c>
      <c r="F249" s="60">
        <v>3000</v>
      </c>
      <c r="G249" s="71">
        <v>3000</v>
      </c>
    </row>
    <row r="250" spans="1:7">
      <c r="A250" s="106">
        <v>156712</v>
      </c>
      <c r="B250" s="3" t="s">
        <v>199</v>
      </c>
      <c r="C250" s="32"/>
      <c r="D250" s="55">
        <v>0</v>
      </c>
      <c r="F250" s="60">
        <v>1500</v>
      </c>
      <c r="G250" s="71">
        <v>1500</v>
      </c>
    </row>
    <row r="251" spans="1:7">
      <c r="A251" s="106" t="s">
        <v>200</v>
      </c>
      <c r="B251" s="3" t="s">
        <v>201</v>
      </c>
      <c r="C251" s="32"/>
      <c r="D251" s="55">
        <v>1832.0900000000001</v>
      </c>
      <c r="F251" s="60">
        <v>0</v>
      </c>
      <c r="G251" s="71">
        <v>0</v>
      </c>
    </row>
    <row r="252" spans="1:7" ht="15.75" thickBot="1">
      <c r="A252" s="107"/>
      <c r="B252" s="33" t="s">
        <v>202</v>
      </c>
      <c r="C252" s="87"/>
      <c r="D252" s="34">
        <v>58990.729999999996</v>
      </c>
      <c r="E252" s="95"/>
      <c r="F252" s="34">
        <v>57435</v>
      </c>
      <c r="G252" s="34">
        <v>56644</v>
      </c>
    </row>
    <row r="253" spans="1:7" ht="18.75">
      <c r="A253" s="105"/>
      <c r="B253" s="96" t="s">
        <v>203</v>
      </c>
      <c r="C253" s="50"/>
      <c r="D253" s="112">
        <v>1288963.3899999999</v>
      </c>
      <c r="E253" s="50"/>
      <c r="F253" s="88">
        <v>1069045</v>
      </c>
      <c r="G253" s="29">
        <v>1162183</v>
      </c>
    </row>
    <row r="254" spans="1:7">
      <c r="A254" s="110"/>
      <c r="B254" s="48"/>
      <c r="C254" s="48"/>
      <c r="D254" s="66"/>
      <c r="E254" s="48"/>
      <c r="F254" s="115"/>
      <c r="G254" s="79"/>
    </row>
    <row r="255" spans="1:7" ht="18.75">
      <c r="A255" s="105"/>
      <c r="B255" s="97" t="s">
        <v>204</v>
      </c>
      <c r="C255" s="50"/>
      <c r="D255" s="97">
        <v>144080</v>
      </c>
      <c r="E255" s="50"/>
      <c r="F255" s="89">
        <v>459955</v>
      </c>
      <c r="G255" s="49">
        <v>230913</v>
      </c>
    </row>
    <row r="256" spans="1:7" ht="18.75">
      <c r="A256" s="105"/>
      <c r="B256" s="50"/>
      <c r="C256" s="50"/>
      <c r="D256" s="50"/>
      <c r="E256" s="50"/>
      <c r="F256" s="50"/>
      <c r="G256" s="50"/>
    </row>
    <row r="257" spans="1:28">
      <c r="A257" s="111"/>
      <c r="B257" s="55"/>
      <c r="C257" s="55"/>
      <c r="D257" s="55"/>
      <c r="F257" s="67"/>
      <c r="G257" s="67"/>
    </row>
    <row r="258" spans="1:28">
      <c r="B258" s="55"/>
      <c r="C258" s="55"/>
      <c r="D258" s="55"/>
      <c r="F258" s="55"/>
      <c r="G258" s="55"/>
    </row>
    <row r="259" spans="1:28">
      <c r="B259" s="55"/>
      <c r="C259" s="55"/>
      <c r="D259" s="55"/>
      <c r="F259" s="55"/>
      <c r="G259" s="55"/>
    </row>
    <row r="260" spans="1:28">
      <c r="B260" s="53"/>
      <c r="D260" s="55"/>
      <c r="F260" s="55"/>
      <c r="G260" s="55"/>
    </row>
    <row r="261" spans="1:28">
      <c r="B261" s="25"/>
      <c r="D261" s="55"/>
      <c r="F261" s="55"/>
      <c r="G261" s="55"/>
    </row>
    <row r="262" spans="1:28">
      <c r="B262" s="51"/>
      <c r="C262" s="91"/>
      <c r="Y262" s="55">
        <f>SUM(D48,D54,D60,D64)</f>
        <v>1425318.5199999998</v>
      </c>
      <c r="Z262" s="119"/>
      <c r="AA262" s="55">
        <f>SUM(F48,F54,F60,F64)</f>
        <v>1529000</v>
      </c>
      <c r="AB262" s="55">
        <f>SUM(G48,G54,G60,G64)</f>
        <v>1393096</v>
      </c>
    </row>
    <row r="263" spans="1:28">
      <c r="B263" s="52"/>
      <c r="Y263" s="68">
        <f>SUM(D91,D98,D112,D118,D125,D132,D166,D171,D180,D211,D217,D231,D236,D241,D252)</f>
        <v>1281238.1099999999</v>
      </c>
      <c r="Z263" s="28"/>
      <c r="AA263" s="68">
        <f>SUM(F91,F98,F112,F118,F125,F132,F166,F171,F180,F211,F217,F231,F236,F241,F252)</f>
        <v>1069045</v>
      </c>
      <c r="AB263" s="68">
        <f>SUM(G91,G98,G112,G118,G125,G132,G166,G171,G180,G211,G217,G231,G236,G241,G252)</f>
        <v>1162183</v>
      </c>
    </row>
    <row r="264" spans="1:28">
      <c r="C264" s="55"/>
      <c r="Y264" s="55">
        <f>Y262-Y263</f>
        <v>144080.40999999992</v>
      </c>
      <c r="Z264" s="28"/>
      <c r="AA264" s="55">
        <f>AA262-AA263</f>
        <v>459955</v>
      </c>
      <c r="AB264" s="55">
        <f>AB262-AB263</f>
        <v>230913</v>
      </c>
    </row>
    <row r="265" spans="1:28">
      <c r="B265" s="25"/>
      <c r="D265" s="55"/>
      <c r="F265" s="55"/>
      <c r="G265" s="55"/>
    </row>
    <row r="266" spans="1:28">
      <c r="B266" s="25"/>
      <c r="D266" s="55"/>
      <c r="F266" s="55"/>
      <c r="G266" s="55"/>
    </row>
    <row r="267" spans="1:28">
      <c r="B267" s="25"/>
      <c r="D267" s="55"/>
      <c r="F267" s="55"/>
      <c r="G267" s="55"/>
    </row>
    <row r="268" spans="1:28">
      <c r="B268" s="25"/>
      <c r="D268" s="55"/>
      <c r="F268" s="55"/>
      <c r="G268" s="55"/>
    </row>
    <row r="269" spans="1:28">
      <c r="B269" s="25"/>
      <c r="D269" s="55"/>
      <c r="F269" s="55"/>
      <c r="G269" s="55"/>
    </row>
    <row r="270" spans="1:28">
      <c r="B270" s="25"/>
      <c r="D270" s="55"/>
      <c r="F270" s="55"/>
      <c r="G270" s="55"/>
    </row>
    <row r="271" spans="1:28">
      <c r="B271" s="25"/>
      <c r="D271" s="55"/>
      <c r="F271" s="55"/>
      <c r="G271" s="55"/>
    </row>
    <row r="272" spans="1:28">
      <c r="B272" s="25"/>
      <c r="D272" s="55"/>
      <c r="F272" s="55"/>
      <c r="G272" s="55"/>
    </row>
    <row r="273" spans="2:7">
      <c r="B273" s="25"/>
      <c r="D273" s="55"/>
      <c r="F273" s="55"/>
      <c r="G273" s="55"/>
    </row>
    <row r="274" spans="2:7">
      <c r="B274" s="25"/>
      <c r="D274" s="55"/>
      <c r="F274" s="55"/>
      <c r="G274" s="55"/>
    </row>
    <row r="275" spans="2:7">
      <c r="B275" s="25"/>
      <c r="D275" s="55"/>
      <c r="F275" s="55"/>
      <c r="G275" s="55"/>
    </row>
    <row r="276" spans="2:7">
      <c r="B276" s="25"/>
      <c r="D276" s="55"/>
      <c r="F276" s="55"/>
      <c r="G276" s="55"/>
    </row>
    <row r="277" spans="2:7">
      <c r="B277" s="25"/>
      <c r="D277" s="55"/>
      <c r="F277" s="55"/>
      <c r="G277" s="55"/>
    </row>
    <row r="278" spans="2:7">
      <c r="B278" s="25"/>
      <c r="D278" s="55"/>
      <c r="F278" s="55"/>
      <c r="G278" s="55"/>
    </row>
    <row r="279" spans="2:7">
      <c r="B279" s="25"/>
      <c r="D279" s="55"/>
      <c r="F279" s="55"/>
      <c r="G279" s="55"/>
    </row>
    <row r="280" spans="2:7">
      <c r="B280" s="25"/>
      <c r="D280" s="55"/>
      <c r="F280" s="55"/>
      <c r="G280" s="55"/>
    </row>
    <row r="281" spans="2:7">
      <c r="B281" s="25"/>
      <c r="D281" s="55"/>
      <c r="F281" s="55"/>
      <c r="G281" s="55"/>
    </row>
    <row r="282" spans="2:7">
      <c r="B282" s="25"/>
      <c r="D282" s="55"/>
      <c r="F282" s="55"/>
      <c r="G282" s="55"/>
    </row>
    <row r="283" spans="2:7">
      <c r="B283" s="25"/>
      <c r="D283" s="55"/>
      <c r="F283" s="55"/>
      <c r="G283" s="55"/>
    </row>
    <row r="284" spans="2:7">
      <c r="B284" s="25"/>
      <c r="D284" s="55"/>
      <c r="F284" s="55"/>
      <c r="G284" s="55"/>
    </row>
    <row r="285" spans="2:7">
      <c r="B285" s="25"/>
      <c r="D285" s="55"/>
      <c r="F285" s="55"/>
      <c r="G285" s="55"/>
    </row>
    <row r="286" spans="2:7">
      <c r="B286" s="25"/>
      <c r="D286" s="55"/>
      <c r="F286" s="55"/>
      <c r="G286" s="55"/>
    </row>
    <row r="287" spans="2:7">
      <c r="B287" s="25"/>
      <c r="D287" s="55"/>
      <c r="F287" s="55"/>
      <c r="G287" s="55"/>
    </row>
    <row r="288" spans="2:7">
      <c r="B288" s="25"/>
      <c r="D288" s="55"/>
      <c r="F288" s="55"/>
      <c r="G288" s="55"/>
    </row>
    <row r="289" spans="2:7">
      <c r="B289" s="25"/>
      <c r="D289" s="55"/>
      <c r="F289" s="55"/>
      <c r="G289" s="55"/>
    </row>
    <row r="290" spans="2:7">
      <c r="B290" s="25"/>
      <c r="D290" s="55"/>
      <c r="F290" s="55"/>
      <c r="G290" s="55"/>
    </row>
    <row r="291" spans="2:7">
      <c r="B291" s="25"/>
      <c r="D291" s="55"/>
      <c r="F291" s="55"/>
      <c r="G291" s="55"/>
    </row>
    <row r="292" spans="2:7">
      <c r="B292" s="25"/>
      <c r="D292" s="55"/>
      <c r="F292" s="55"/>
      <c r="G292" s="55"/>
    </row>
    <row r="293" spans="2:7">
      <c r="B293" s="25"/>
      <c r="D293" s="55"/>
      <c r="F293" s="55"/>
      <c r="G293" s="55"/>
    </row>
    <row r="294" spans="2:7">
      <c r="B294" s="25"/>
      <c r="D294" s="55"/>
      <c r="F294" s="55"/>
      <c r="G294" s="55"/>
    </row>
    <row r="295" spans="2:7">
      <c r="B295" s="25"/>
      <c r="D295" s="55"/>
      <c r="F295" s="55"/>
      <c r="G295" s="55"/>
    </row>
    <row r="296" spans="2:7">
      <c r="B296" s="25"/>
      <c r="D296" s="55"/>
      <c r="F296" s="55"/>
      <c r="G296" s="55"/>
    </row>
    <row r="297" spans="2:7">
      <c r="B297" s="25"/>
      <c r="D297" s="55"/>
      <c r="F297" s="55"/>
      <c r="G297" s="55"/>
    </row>
    <row r="298" spans="2:7">
      <c r="B298" s="25"/>
      <c r="D298" s="55"/>
      <c r="F298" s="55"/>
      <c r="G298" s="55"/>
    </row>
    <row r="299" spans="2:7">
      <c r="B299" s="25"/>
      <c r="D299" s="55"/>
      <c r="F299" s="55"/>
      <c r="G299" s="55"/>
    </row>
    <row r="300" spans="2:7">
      <c r="B300" s="25"/>
      <c r="D300" s="55"/>
      <c r="F300" s="55"/>
      <c r="G300" s="55"/>
    </row>
    <row r="301" spans="2:7">
      <c r="B301" s="25"/>
      <c r="D301" s="55"/>
      <c r="F301" s="55"/>
      <c r="G301" s="55"/>
    </row>
    <row r="302" spans="2:7">
      <c r="B302" s="25"/>
      <c r="D302" s="55"/>
      <c r="F302" s="55"/>
      <c r="G302" s="55"/>
    </row>
    <row r="303" spans="2:7">
      <c r="B303" s="25"/>
      <c r="D303" s="55"/>
      <c r="F303" s="55"/>
      <c r="G303" s="55"/>
    </row>
  </sheetData>
  <mergeCells count="2">
    <mergeCell ref="B7:G7"/>
    <mergeCell ref="D8:E8"/>
  </mergeCells>
  <pageMargins left="0.7" right="0.7" top="0.75" bottom="0.75" header="0.3" footer="0.3"/>
  <pageSetup scale="77" fitToHeight="0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193"/>
  <sheetViews>
    <sheetView workbookViewId="0">
      <pane ySplit="6" topLeftCell="A19" activePane="bottomLeft" state="frozen"/>
      <selection pane="bottomLeft" activeCell="A6" sqref="A6"/>
    </sheetView>
  </sheetViews>
  <sheetFormatPr defaultRowHeight="15"/>
  <cols>
    <col min="1" max="1" width="28.140625" style="153" customWidth="1" collapsed="1"/>
    <col min="2" max="2" width="18.5703125" bestFit="1" customWidth="1"/>
    <col min="3" max="3" width="25.85546875" style="154" bestFit="1" customWidth="1"/>
    <col min="4" max="4" width="20" style="154" bestFit="1" customWidth="1"/>
    <col min="5" max="5" width="16.42578125" style="154" customWidth="1"/>
    <col min="6" max="16384" width="9.140625" style="44"/>
  </cols>
  <sheetData>
    <row r="4" spans="1:5" ht="18.75">
      <c r="A4" s="239"/>
      <c r="B4" s="239"/>
      <c r="C4" s="239"/>
      <c r="D4" s="239"/>
      <c r="E4" s="239"/>
    </row>
    <row r="5" spans="1:5" ht="30" customHeight="1">
      <c r="A5" s="240" t="s">
        <v>209</v>
      </c>
      <c r="B5" s="240"/>
      <c r="C5" s="240"/>
      <c r="D5" s="240"/>
      <c r="E5" s="241"/>
    </row>
    <row r="6" spans="1:5">
      <c r="A6" s="125" t="s">
        <v>210</v>
      </c>
      <c r="B6" s="125" t="s">
        <v>211</v>
      </c>
      <c r="C6" s="126" t="s">
        <v>212</v>
      </c>
      <c r="D6" s="127" t="s">
        <v>207</v>
      </c>
      <c r="E6" s="127" t="s">
        <v>9</v>
      </c>
    </row>
    <row r="7" spans="1:5">
      <c r="A7" s="128" t="s">
        <v>213</v>
      </c>
      <c r="B7" s="131" t="s">
        <v>214</v>
      </c>
      <c r="C7" s="130">
        <v>1718.44</v>
      </c>
      <c r="D7" s="130">
        <v>516</v>
      </c>
      <c r="E7" s="130">
        <v>2234.44</v>
      </c>
    </row>
    <row r="8" spans="1:5">
      <c r="A8" s="128" t="s">
        <v>215</v>
      </c>
      <c r="B8" s="132" t="s">
        <v>216</v>
      </c>
      <c r="C8" s="130">
        <v>0</v>
      </c>
      <c r="D8" s="130">
        <v>0</v>
      </c>
      <c r="E8" s="130">
        <v>0</v>
      </c>
    </row>
    <row r="9" spans="1:5">
      <c r="A9" s="128" t="s">
        <v>217</v>
      </c>
      <c r="B9" s="132" t="s">
        <v>218</v>
      </c>
      <c r="C9" s="130">
        <v>453.03</v>
      </c>
      <c r="D9" s="130">
        <v>516</v>
      </c>
      <c r="E9" s="130">
        <v>969.03</v>
      </c>
    </row>
    <row r="10" spans="1:5">
      <c r="A10" s="128" t="s">
        <v>217</v>
      </c>
      <c r="B10" s="132" t="s">
        <v>218</v>
      </c>
      <c r="C10" s="130">
        <v>56</v>
      </c>
      <c r="D10" s="130">
        <v>0</v>
      </c>
      <c r="E10" s="130">
        <v>56</v>
      </c>
    </row>
    <row r="11" spans="1:5">
      <c r="A11" s="128" t="s">
        <v>219</v>
      </c>
      <c r="B11" s="132" t="s">
        <v>220</v>
      </c>
      <c r="C11" s="130">
        <v>0</v>
      </c>
      <c r="D11" s="130">
        <v>0</v>
      </c>
      <c r="E11" s="130">
        <v>0</v>
      </c>
    </row>
    <row r="12" spans="1:5">
      <c r="A12" s="133" t="s">
        <v>221</v>
      </c>
      <c r="B12" s="134" t="s">
        <v>222</v>
      </c>
      <c r="C12" s="130">
        <v>0</v>
      </c>
      <c r="D12" s="130">
        <v>0</v>
      </c>
      <c r="E12" s="130">
        <v>0</v>
      </c>
    </row>
    <row r="13" spans="1:5">
      <c r="A13" s="128" t="s">
        <v>223</v>
      </c>
      <c r="B13" s="131" t="s">
        <v>224</v>
      </c>
      <c r="C13" s="130">
        <v>755.61</v>
      </c>
      <c r="D13" s="130">
        <v>516</v>
      </c>
      <c r="E13" s="130">
        <v>1271.6100000000001</v>
      </c>
    </row>
    <row r="14" spans="1:5">
      <c r="A14" s="128" t="s">
        <v>225</v>
      </c>
      <c r="B14" s="129" t="s">
        <v>226</v>
      </c>
      <c r="C14" s="130">
        <v>0</v>
      </c>
      <c r="D14" s="130">
        <v>1032</v>
      </c>
      <c r="E14" s="130">
        <v>1032</v>
      </c>
    </row>
    <row r="15" spans="1:5">
      <c r="A15" s="128" t="s">
        <v>227</v>
      </c>
      <c r="B15" s="129" t="s">
        <v>228</v>
      </c>
      <c r="C15" s="130">
        <v>0</v>
      </c>
      <c r="D15" s="130">
        <v>1548</v>
      </c>
      <c r="E15" s="130">
        <v>1548</v>
      </c>
    </row>
    <row r="16" spans="1:5">
      <c r="A16" s="128" t="s">
        <v>229</v>
      </c>
      <c r="B16" s="134" t="s">
        <v>230</v>
      </c>
      <c r="C16" s="130">
        <v>793.91</v>
      </c>
      <c r="D16" s="130">
        <v>516</v>
      </c>
      <c r="E16" s="130">
        <v>1309.9099999999999</v>
      </c>
    </row>
    <row r="17" spans="1:5">
      <c r="A17" s="128" t="s">
        <v>229</v>
      </c>
      <c r="B17" s="135" t="s">
        <v>231</v>
      </c>
      <c r="C17" s="130">
        <v>0</v>
      </c>
      <c r="D17" s="130">
        <v>0</v>
      </c>
      <c r="E17" s="130">
        <v>0</v>
      </c>
    </row>
    <row r="18" spans="1:5">
      <c r="A18" s="128" t="s">
        <v>229</v>
      </c>
      <c r="B18" s="131" t="s">
        <v>232</v>
      </c>
      <c r="C18" s="130">
        <v>0</v>
      </c>
      <c r="D18" s="130">
        <v>0</v>
      </c>
      <c r="E18" s="130">
        <v>0</v>
      </c>
    </row>
    <row r="19" spans="1:5">
      <c r="A19" s="128" t="s">
        <v>233</v>
      </c>
      <c r="B19" s="132" t="s">
        <v>234</v>
      </c>
      <c r="C19" s="130">
        <v>1675.4236084566287</v>
      </c>
      <c r="D19" s="130">
        <v>1290</v>
      </c>
      <c r="E19" s="130">
        <v>2965.4236084566287</v>
      </c>
    </row>
    <row r="20" spans="1:5">
      <c r="A20" s="128" t="s">
        <v>235</v>
      </c>
      <c r="B20" s="129" t="s">
        <v>236</v>
      </c>
      <c r="C20" s="130">
        <v>0</v>
      </c>
      <c r="D20" s="130">
        <v>516</v>
      </c>
      <c r="E20" s="130">
        <v>516</v>
      </c>
    </row>
    <row r="21" spans="1:5">
      <c r="A21" s="128" t="s">
        <v>237</v>
      </c>
      <c r="B21" s="129" t="s">
        <v>238</v>
      </c>
      <c r="C21" s="130">
        <v>1283.8</v>
      </c>
      <c r="D21" s="130">
        <v>1032</v>
      </c>
      <c r="E21" s="130">
        <v>2315.8000000000002</v>
      </c>
    </row>
    <row r="22" spans="1:5">
      <c r="A22" s="128" t="s">
        <v>239</v>
      </c>
      <c r="B22" s="129" t="s">
        <v>240</v>
      </c>
      <c r="C22" s="130">
        <v>853.55</v>
      </c>
      <c r="D22" s="130">
        <v>774</v>
      </c>
      <c r="E22" s="130">
        <v>1627.55</v>
      </c>
    </row>
    <row r="23" spans="1:5">
      <c r="A23" s="128" t="s">
        <v>241</v>
      </c>
      <c r="B23" s="132" t="s">
        <v>242</v>
      </c>
      <c r="C23" s="130">
        <v>730.47</v>
      </c>
      <c r="D23" s="130">
        <v>516</v>
      </c>
      <c r="E23" s="130">
        <v>1246.47</v>
      </c>
    </row>
    <row r="24" spans="1:5">
      <c r="A24" s="128" t="s">
        <v>243</v>
      </c>
      <c r="B24" s="135" t="s">
        <v>244</v>
      </c>
      <c r="C24" s="130">
        <v>0</v>
      </c>
      <c r="D24" s="130">
        <v>774</v>
      </c>
      <c r="E24" s="130">
        <v>774</v>
      </c>
    </row>
    <row r="25" spans="1:5">
      <c r="A25" s="136" t="s">
        <v>245</v>
      </c>
      <c r="B25" s="132" t="s">
        <v>246</v>
      </c>
      <c r="C25" s="130">
        <v>1273.53</v>
      </c>
      <c r="D25" s="130">
        <v>774</v>
      </c>
      <c r="E25" s="130">
        <v>2047.53</v>
      </c>
    </row>
    <row r="26" spans="1:5">
      <c r="A26" s="128" t="s">
        <v>247</v>
      </c>
      <c r="B26" s="135" t="s">
        <v>248</v>
      </c>
      <c r="C26" s="130">
        <v>1690.8</v>
      </c>
      <c r="D26" s="130">
        <v>1548</v>
      </c>
      <c r="E26" s="130">
        <v>3238.8</v>
      </c>
    </row>
    <row r="27" spans="1:5">
      <c r="A27" s="128" t="s">
        <v>249</v>
      </c>
      <c r="B27" s="132" t="s">
        <v>250</v>
      </c>
      <c r="C27" s="130">
        <v>1291.0999999999999</v>
      </c>
      <c r="D27" s="130">
        <v>516</v>
      </c>
      <c r="E27" s="130">
        <v>1807.1</v>
      </c>
    </row>
    <row r="28" spans="1:5">
      <c r="A28" s="128" t="s">
        <v>251</v>
      </c>
      <c r="B28" s="135" t="s">
        <v>252</v>
      </c>
      <c r="C28" s="130">
        <v>525.72</v>
      </c>
      <c r="D28" s="130">
        <v>1032</v>
      </c>
      <c r="E28" s="130">
        <v>1557.72</v>
      </c>
    </row>
    <row r="29" spans="1:5">
      <c r="A29" s="128" t="s">
        <v>253</v>
      </c>
      <c r="B29" s="129" t="s">
        <v>254</v>
      </c>
      <c r="C29" s="130">
        <v>0</v>
      </c>
      <c r="D29" s="130">
        <v>0</v>
      </c>
      <c r="E29" s="130">
        <v>0</v>
      </c>
    </row>
    <row r="30" spans="1:5">
      <c r="A30" s="128" t="s">
        <v>255</v>
      </c>
      <c r="B30" s="132" t="s">
        <v>256</v>
      </c>
      <c r="C30" s="130">
        <v>1300.02</v>
      </c>
      <c r="D30" s="130">
        <v>1548</v>
      </c>
      <c r="E30" s="130">
        <v>2848.02</v>
      </c>
    </row>
    <row r="31" spans="1:5">
      <c r="A31" s="128" t="s">
        <v>257</v>
      </c>
      <c r="B31" s="129" t="s">
        <v>258</v>
      </c>
      <c r="C31" s="130">
        <v>0</v>
      </c>
      <c r="D31" s="130">
        <v>0</v>
      </c>
      <c r="E31" s="130">
        <v>0</v>
      </c>
    </row>
    <row r="32" spans="1:5">
      <c r="A32" s="128" t="s">
        <v>259</v>
      </c>
      <c r="B32" s="131" t="s">
        <v>260</v>
      </c>
      <c r="C32" s="130">
        <v>0</v>
      </c>
      <c r="D32" s="130">
        <v>0</v>
      </c>
      <c r="E32" s="130">
        <v>0</v>
      </c>
    </row>
    <row r="33" spans="1:5">
      <c r="A33" s="128" t="s">
        <v>261</v>
      </c>
      <c r="B33" s="131" t="s">
        <v>262</v>
      </c>
      <c r="C33" s="130">
        <v>0</v>
      </c>
      <c r="D33" s="130">
        <v>1548</v>
      </c>
      <c r="E33" s="130">
        <v>1548</v>
      </c>
    </row>
    <row r="34" spans="1:5">
      <c r="A34" s="128" t="s">
        <v>263</v>
      </c>
      <c r="B34" s="135" t="s">
        <v>264</v>
      </c>
      <c r="C34" s="130">
        <v>0</v>
      </c>
      <c r="D34" s="130">
        <v>774</v>
      </c>
      <c r="E34" s="130">
        <v>774</v>
      </c>
    </row>
    <row r="35" spans="1:5">
      <c r="A35" s="128" t="s">
        <v>263</v>
      </c>
      <c r="B35" s="129" t="s">
        <v>265</v>
      </c>
      <c r="C35" s="130">
        <v>760.55</v>
      </c>
      <c r="D35" s="130">
        <v>516</v>
      </c>
      <c r="E35" s="130">
        <v>1276.55</v>
      </c>
    </row>
    <row r="36" spans="1:5">
      <c r="A36" s="128" t="s">
        <v>266</v>
      </c>
      <c r="B36" s="129" t="s">
        <v>267</v>
      </c>
      <c r="C36" s="130">
        <v>0</v>
      </c>
      <c r="D36" s="130">
        <v>516</v>
      </c>
      <c r="E36" s="130">
        <v>516</v>
      </c>
    </row>
    <row r="37" spans="1:5">
      <c r="A37" s="128" t="s">
        <v>268</v>
      </c>
      <c r="B37" s="129" t="s">
        <v>269</v>
      </c>
      <c r="C37" s="130">
        <v>457.45</v>
      </c>
      <c r="D37" s="130">
        <v>258</v>
      </c>
      <c r="E37" s="130">
        <v>715.45</v>
      </c>
    </row>
    <row r="38" spans="1:5">
      <c r="A38" s="128" t="s">
        <v>270</v>
      </c>
      <c r="B38" s="131" t="s">
        <v>271</v>
      </c>
      <c r="C38" s="130">
        <v>0</v>
      </c>
      <c r="D38" s="130">
        <v>516</v>
      </c>
      <c r="E38" s="130">
        <v>516</v>
      </c>
    </row>
    <row r="39" spans="1:5">
      <c r="A39" s="128" t="s">
        <v>272</v>
      </c>
      <c r="B39" s="135" t="s">
        <v>273</v>
      </c>
      <c r="C39" s="130">
        <v>0</v>
      </c>
      <c r="D39" s="130">
        <v>0</v>
      </c>
      <c r="E39" s="130">
        <v>0</v>
      </c>
    </row>
    <row r="40" spans="1:5">
      <c r="A40" s="128" t="s">
        <v>274</v>
      </c>
      <c r="B40" s="132" t="s">
        <v>275</v>
      </c>
      <c r="C40" s="130">
        <v>1353.59</v>
      </c>
      <c r="D40" s="130">
        <v>516</v>
      </c>
      <c r="E40" s="130">
        <v>1869.59</v>
      </c>
    </row>
    <row r="41" spans="1:5">
      <c r="A41" s="128" t="s">
        <v>276</v>
      </c>
      <c r="B41" s="131" t="s">
        <v>277</v>
      </c>
      <c r="C41" s="130">
        <v>255.15</v>
      </c>
      <c r="D41" s="130">
        <v>774</v>
      </c>
      <c r="E41" s="130">
        <v>1029.1500000000001</v>
      </c>
    </row>
    <row r="42" spans="1:5">
      <c r="A42" s="128" t="s">
        <v>278</v>
      </c>
      <c r="B42" s="131" t="s">
        <v>279</v>
      </c>
      <c r="C42" s="130">
        <v>0</v>
      </c>
      <c r="D42" s="130">
        <v>0</v>
      </c>
      <c r="E42" s="130">
        <v>0</v>
      </c>
    </row>
    <row r="43" spans="1:5">
      <c r="A43" s="128" t="s">
        <v>280</v>
      </c>
      <c r="B43" s="131" t="s">
        <v>281</v>
      </c>
      <c r="C43" s="130">
        <v>216.56</v>
      </c>
      <c r="D43" s="130">
        <v>516</v>
      </c>
      <c r="E43" s="130">
        <v>732.56</v>
      </c>
    </row>
    <row r="44" spans="1:5">
      <c r="A44" s="128" t="s">
        <v>282</v>
      </c>
      <c r="B44" s="129" t="s">
        <v>283</v>
      </c>
      <c r="C44" s="130">
        <v>0</v>
      </c>
      <c r="D44" s="130">
        <v>0</v>
      </c>
      <c r="E44" s="130">
        <v>0</v>
      </c>
    </row>
    <row r="45" spans="1:5">
      <c r="A45" s="128" t="s">
        <v>284</v>
      </c>
      <c r="B45" s="131" t="s">
        <v>285</v>
      </c>
      <c r="C45" s="130">
        <v>1234.93</v>
      </c>
      <c r="D45" s="130">
        <v>516</v>
      </c>
      <c r="E45" s="130">
        <v>1750.93</v>
      </c>
    </row>
    <row r="46" spans="1:5">
      <c r="A46" s="128" t="s">
        <v>286</v>
      </c>
      <c r="B46" s="135" t="s">
        <v>287</v>
      </c>
      <c r="C46" s="130">
        <v>749.45</v>
      </c>
      <c r="D46" s="130">
        <v>516</v>
      </c>
      <c r="E46" s="130">
        <v>1265.45</v>
      </c>
    </row>
    <row r="47" spans="1:5">
      <c r="A47" s="128" t="s">
        <v>288</v>
      </c>
      <c r="B47" s="129" t="s">
        <v>289</v>
      </c>
      <c r="C47" s="130">
        <v>0</v>
      </c>
      <c r="D47" s="130">
        <v>0</v>
      </c>
      <c r="E47" s="130">
        <v>0</v>
      </c>
    </row>
    <row r="48" spans="1:5">
      <c r="A48" s="128" t="s">
        <v>290</v>
      </c>
      <c r="B48" s="129" t="s">
        <v>291</v>
      </c>
      <c r="C48" s="130">
        <v>669.08</v>
      </c>
      <c r="D48" s="130">
        <v>258</v>
      </c>
      <c r="E48" s="130">
        <v>927.08</v>
      </c>
    </row>
    <row r="49" spans="1:5">
      <c r="A49" s="128" t="s">
        <v>292</v>
      </c>
      <c r="B49" s="132" t="s">
        <v>293</v>
      </c>
      <c r="C49" s="130">
        <v>540.44000000000005</v>
      </c>
      <c r="D49" s="130">
        <v>516</v>
      </c>
      <c r="E49" s="130">
        <v>1056.44</v>
      </c>
    </row>
    <row r="50" spans="1:5">
      <c r="A50" s="128" t="s">
        <v>294</v>
      </c>
      <c r="B50" s="131" t="s">
        <v>295</v>
      </c>
      <c r="C50" s="130">
        <v>0</v>
      </c>
      <c r="D50" s="130">
        <v>774</v>
      </c>
      <c r="E50" s="130">
        <v>774</v>
      </c>
    </row>
    <row r="51" spans="1:5">
      <c r="A51" s="128" t="s">
        <v>296</v>
      </c>
      <c r="B51" s="131" t="s">
        <v>297</v>
      </c>
      <c r="C51" s="130">
        <v>0</v>
      </c>
      <c r="D51" s="130">
        <v>0</v>
      </c>
      <c r="E51" s="130">
        <v>0</v>
      </c>
    </row>
    <row r="52" spans="1:5">
      <c r="A52" s="128" t="s">
        <v>298</v>
      </c>
      <c r="B52" s="135" t="s">
        <v>299</v>
      </c>
      <c r="C52" s="130">
        <v>0</v>
      </c>
      <c r="D52" s="130">
        <v>0</v>
      </c>
      <c r="E52" s="130">
        <v>0</v>
      </c>
    </row>
    <row r="53" spans="1:5">
      <c r="A53" s="128" t="s">
        <v>300</v>
      </c>
      <c r="B53" s="132" t="s">
        <v>301</v>
      </c>
      <c r="C53" s="130">
        <v>460.74</v>
      </c>
      <c r="D53" s="130">
        <v>516</v>
      </c>
      <c r="E53" s="130">
        <v>976.74</v>
      </c>
    </row>
    <row r="54" spans="1:5">
      <c r="A54" s="128" t="s">
        <v>302</v>
      </c>
      <c r="B54" s="131" t="s">
        <v>303</v>
      </c>
      <c r="C54" s="130">
        <v>0</v>
      </c>
      <c r="D54" s="130">
        <v>0</v>
      </c>
      <c r="E54" s="130">
        <v>0</v>
      </c>
    </row>
    <row r="55" spans="1:5">
      <c r="A55" s="128" t="s">
        <v>304</v>
      </c>
      <c r="B55" s="132" t="s">
        <v>305</v>
      </c>
      <c r="C55" s="130">
        <v>0</v>
      </c>
      <c r="D55" s="130">
        <v>0</v>
      </c>
      <c r="E55" s="130">
        <v>0</v>
      </c>
    </row>
    <row r="56" spans="1:5">
      <c r="A56" s="128" t="s">
        <v>306</v>
      </c>
      <c r="B56" s="132" t="s">
        <v>307</v>
      </c>
      <c r="C56" s="130">
        <v>1318.92</v>
      </c>
      <c r="D56" s="130">
        <v>1548</v>
      </c>
      <c r="E56" s="130">
        <v>2866.92</v>
      </c>
    </row>
    <row r="57" spans="1:5">
      <c r="A57" s="128" t="s">
        <v>308</v>
      </c>
      <c r="B57" s="129" t="s">
        <v>309</v>
      </c>
      <c r="C57" s="130">
        <v>0</v>
      </c>
      <c r="D57" s="130">
        <v>0</v>
      </c>
      <c r="E57" s="130">
        <v>0</v>
      </c>
    </row>
    <row r="58" spans="1:5">
      <c r="A58" s="128" t="s">
        <v>310</v>
      </c>
      <c r="B58" s="131" t="s">
        <v>311</v>
      </c>
      <c r="C58" s="130">
        <v>0</v>
      </c>
      <c r="D58" s="130">
        <v>1032</v>
      </c>
      <c r="E58" s="130">
        <v>1032</v>
      </c>
    </row>
    <row r="59" spans="1:5">
      <c r="A59" s="128" t="s">
        <v>312</v>
      </c>
      <c r="B59" s="129" t="s">
        <v>313</v>
      </c>
      <c r="C59" s="130">
        <v>0</v>
      </c>
      <c r="D59" s="130">
        <v>0</v>
      </c>
      <c r="E59" s="130">
        <v>0</v>
      </c>
    </row>
    <row r="60" spans="1:5">
      <c r="A60" s="133" t="s">
        <v>314</v>
      </c>
      <c r="B60" s="132" t="s">
        <v>315</v>
      </c>
      <c r="C60" s="130">
        <v>1337.94</v>
      </c>
      <c r="D60" s="130">
        <v>516</v>
      </c>
      <c r="E60" s="130">
        <v>1853.94</v>
      </c>
    </row>
    <row r="61" spans="1:5">
      <c r="A61" s="128" t="s">
        <v>316</v>
      </c>
      <c r="B61" s="131" t="s">
        <v>317</v>
      </c>
      <c r="C61" s="130">
        <v>0</v>
      </c>
      <c r="D61" s="130">
        <v>0</v>
      </c>
      <c r="E61" s="130">
        <v>0</v>
      </c>
    </row>
    <row r="62" spans="1:5">
      <c r="A62" s="128" t="s">
        <v>318</v>
      </c>
      <c r="B62" s="131" t="s">
        <v>319</v>
      </c>
      <c r="C62" s="130">
        <v>0</v>
      </c>
      <c r="D62" s="130">
        <v>0</v>
      </c>
      <c r="E62" s="130">
        <v>0</v>
      </c>
    </row>
    <row r="63" spans="1:5">
      <c r="A63" s="128" t="s">
        <v>320</v>
      </c>
      <c r="B63" s="131" t="s">
        <v>321</v>
      </c>
      <c r="C63" s="130">
        <v>1722.32</v>
      </c>
      <c r="D63" s="130">
        <v>0</v>
      </c>
      <c r="E63" s="130">
        <v>1722.32</v>
      </c>
    </row>
    <row r="64" spans="1:5">
      <c r="A64" s="133" t="s">
        <v>322</v>
      </c>
      <c r="B64" s="134" t="s">
        <v>323</v>
      </c>
      <c r="C64" s="130">
        <v>367.03</v>
      </c>
      <c r="D64" s="130">
        <v>258</v>
      </c>
      <c r="E64" s="130">
        <v>625.03</v>
      </c>
    </row>
    <row r="65" spans="1:5">
      <c r="A65" s="128" t="s">
        <v>324</v>
      </c>
      <c r="B65" s="131" t="s">
        <v>325</v>
      </c>
      <c r="C65" s="130">
        <v>0</v>
      </c>
      <c r="D65" s="130">
        <v>0</v>
      </c>
      <c r="E65" s="130">
        <v>0</v>
      </c>
    </row>
    <row r="66" spans="1:5">
      <c r="A66" s="128" t="s">
        <v>326</v>
      </c>
      <c r="B66" s="131" t="s">
        <v>327</v>
      </c>
      <c r="C66" s="130">
        <v>733.49</v>
      </c>
      <c r="D66" s="130">
        <v>516</v>
      </c>
      <c r="E66" s="130">
        <v>1249.49</v>
      </c>
    </row>
    <row r="67" spans="1:5">
      <c r="A67" s="128" t="s">
        <v>328</v>
      </c>
      <c r="B67" s="131" t="s">
        <v>329</v>
      </c>
      <c r="C67" s="130">
        <v>0</v>
      </c>
      <c r="D67" s="130">
        <v>1290</v>
      </c>
      <c r="E67" s="130">
        <v>1290</v>
      </c>
    </row>
    <row r="68" spans="1:5">
      <c r="A68" s="128" t="s">
        <v>330</v>
      </c>
      <c r="B68" s="131" t="s">
        <v>331</v>
      </c>
      <c r="C68" s="130">
        <v>0</v>
      </c>
      <c r="D68" s="130">
        <v>0</v>
      </c>
      <c r="E68" s="130">
        <v>0</v>
      </c>
    </row>
    <row r="69" spans="1:5">
      <c r="A69" s="128" t="s">
        <v>332</v>
      </c>
      <c r="B69" s="129" t="s">
        <v>333</v>
      </c>
      <c r="C69" s="130">
        <v>0</v>
      </c>
      <c r="D69" s="130">
        <v>0</v>
      </c>
      <c r="E69" s="130">
        <v>0</v>
      </c>
    </row>
    <row r="70" spans="1:5">
      <c r="A70" s="128" t="s">
        <v>334</v>
      </c>
      <c r="B70" s="129" t="s">
        <v>335</v>
      </c>
      <c r="C70" s="130">
        <v>68.239999999999995</v>
      </c>
      <c r="D70" s="130">
        <v>516</v>
      </c>
      <c r="E70" s="130">
        <v>584.24</v>
      </c>
    </row>
    <row r="71" spans="1:5">
      <c r="A71" s="128" t="s">
        <v>334</v>
      </c>
      <c r="B71" s="135" t="s">
        <v>335</v>
      </c>
      <c r="C71" s="130">
        <v>1175.3499999999999</v>
      </c>
      <c r="D71" s="130">
        <v>0</v>
      </c>
      <c r="E71" s="130">
        <v>1175.3499999999999</v>
      </c>
    </row>
    <row r="72" spans="1:5">
      <c r="A72" s="128" t="s">
        <v>336</v>
      </c>
      <c r="B72" s="135" t="s">
        <v>337</v>
      </c>
      <c r="C72" s="130">
        <v>0</v>
      </c>
      <c r="D72" s="130">
        <v>0</v>
      </c>
      <c r="E72" s="130">
        <v>0</v>
      </c>
    </row>
    <row r="73" spans="1:5">
      <c r="A73" s="128" t="s">
        <v>338</v>
      </c>
      <c r="B73" s="129" t="s">
        <v>291</v>
      </c>
      <c r="C73" s="130">
        <v>0</v>
      </c>
      <c r="D73" s="130">
        <v>0</v>
      </c>
      <c r="E73" s="130">
        <v>0</v>
      </c>
    </row>
    <row r="74" spans="1:5">
      <c r="A74" s="128" t="s">
        <v>339</v>
      </c>
      <c r="B74" s="129" t="s">
        <v>340</v>
      </c>
      <c r="C74" s="130">
        <v>752.37</v>
      </c>
      <c r="D74" s="130">
        <v>516</v>
      </c>
      <c r="E74" s="130">
        <v>1268.3699999999999</v>
      </c>
    </row>
    <row r="75" spans="1:5">
      <c r="A75" s="133" t="s">
        <v>339</v>
      </c>
      <c r="B75" s="134" t="s">
        <v>340</v>
      </c>
      <c r="C75" s="130">
        <v>0</v>
      </c>
      <c r="D75" s="130">
        <v>0</v>
      </c>
      <c r="E75" s="130">
        <v>0</v>
      </c>
    </row>
    <row r="76" spans="1:5">
      <c r="A76" s="128" t="s">
        <v>341</v>
      </c>
      <c r="B76" s="137" t="s">
        <v>342</v>
      </c>
      <c r="C76" s="130">
        <v>94.42</v>
      </c>
      <c r="D76" s="130">
        <v>774</v>
      </c>
      <c r="E76" s="130">
        <v>868.42</v>
      </c>
    </row>
    <row r="77" spans="1:5">
      <c r="A77" s="128" t="s">
        <v>343</v>
      </c>
      <c r="B77" s="131" t="s">
        <v>327</v>
      </c>
      <c r="C77" s="130">
        <v>0</v>
      </c>
      <c r="D77" s="130">
        <v>774</v>
      </c>
      <c r="E77" s="130">
        <v>774</v>
      </c>
    </row>
    <row r="78" spans="1:5">
      <c r="A78" s="128" t="s">
        <v>344</v>
      </c>
      <c r="B78" s="134" t="s">
        <v>345</v>
      </c>
      <c r="C78" s="130">
        <v>0</v>
      </c>
      <c r="D78" s="130">
        <v>0</v>
      </c>
      <c r="E78" s="130">
        <v>0</v>
      </c>
    </row>
    <row r="79" spans="1:5">
      <c r="A79" s="128" t="s">
        <v>346</v>
      </c>
      <c r="B79" s="129" t="s">
        <v>347</v>
      </c>
      <c r="C79" s="130">
        <v>0</v>
      </c>
      <c r="D79" s="130">
        <v>774</v>
      </c>
      <c r="E79" s="130">
        <v>774</v>
      </c>
    </row>
    <row r="80" spans="1:5">
      <c r="A80" s="128" t="s">
        <v>348</v>
      </c>
      <c r="B80" s="131" t="s">
        <v>349</v>
      </c>
      <c r="C80" s="130">
        <v>758.33</v>
      </c>
      <c r="D80" s="130">
        <v>258</v>
      </c>
      <c r="E80" s="130">
        <v>1016.33</v>
      </c>
    </row>
    <row r="81" spans="1:5">
      <c r="A81" s="128" t="s">
        <v>350</v>
      </c>
      <c r="B81" s="134" t="s">
        <v>351</v>
      </c>
      <c r="C81" s="130">
        <v>3107.9963915433718</v>
      </c>
      <c r="D81" s="130">
        <v>1032</v>
      </c>
      <c r="E81" s="130">
        <v>4139.9963915433718</v>
      </c>
    </row>
    <row r="82" spans="1:5">
      <c r="A82" s="128" t="s">
        <v>352</v>
      </c>
      <c r="B82" s="135" t="s">
        <v>353</v>
      </c>
      <c r="C82" s="130">
        <v>0</v>
      </c>
      <c r="D82" s="130">
        <v>774</v>
      </c>
      <c r="E82" s="130">
        <v>774</v>
      </c>
    </row>
    <row r="83" spans="1:5">
      <c r="A83" s="128" t="s">
        <v>354</v>
      </c>
      <c r="B83" s="131" t="s">
        <v>355</v>
      </c>
      <c r="C83" s="130">
        <v>750</v>
      </c>
      <c r="D83" s="130">
        <v>774</v>
      </c>
      <c r="E83" s="130">
        <v>1524</v>
      </c>
    </row>
    <row r="84" spans="1:5">
      <c r="A84" s="128" t="s">
        <v>356</v>
      </c>
      <c r="B84" s="131" t="s">
        <v>357</v>
      </c>
      <c r="C84" s="130">
        <v>529.55999999999995</v>
      </c>
      <c r="D84" s="130">
        <v>1032</v>
      </c>
      <c r="E84" s="130">
        <v>1561.56</v>
      </c>
    </row>
    <row r="85" spans="1:5">
      <c r="A85" s="128" t="s">
        <v>358</v>
      </c>
      <c r="B85" s="131" t="s">
        <v>359</v>
      </c>
      <c r="C85" s="130">
        <v>1291.0999999999999</v>
      </c>
      <c r="D85" s="130">
        <v>516</v>
      </c>
      <c r="E85" s="130">
        <v>1807.1</v>
      </c>
    </row>
    <row r="86" spans="1:5">
      <c r="A86" s="128" t="s">
        <v>360</v>
      </c>
      <c r="B86" s="129" t="s">
        <v>361</v>
      </c>
      <c r="C86" s="130">
        <v>0</v>
      </c>
      <c r="D86" s="130">
        <v>0</v>
      </c>
      <c r="E86" s="130">
        <v>0</v>
      </c>
    </row>
    <row r="87" spans="1:5">
      <c r="A87" s="128" t="s">
        <v>362</v>
      </c>
      <c r="B87" s="129" t="s">
        <v>363</v>
      </c>
      <c r="C87" s="130">
        <v>750</v>
      </c>
      <c r="D87" s="130">
        <v>1548</v>
      </c>
      <c r="E87" s="130">
        <v>2298</v>
      </c>
    </row>
    <row r="88" spans="1:5">
      <c r="A88" s="128" t="s">
        <v>364</v>
      </c>
      <c r="B88" s="132" t="s">
        <v>365</v>
      </c>
      <c r="C88" s="130">
        <v>733.49</v>
      </c>
      <c r="D88" s="130">
        <v>516</v>
      </c>
      <c r="E88" s="130">
        <v>1249.49</v>
      </c>
    </row>
    <row r="89" spans="1:5">
      <c r="A89" s="128" t="s">
        <v>366</v>
      </c>
      <c r="B89" s="131" t="s">
        <v>367</v>
      </c>
      <c r="C89" s="130">
        <v>0</v>
      </c>
      <c r="D89" s="130">
        <v>0</v>
      </c>
      <c r="E89" s="130">
        <v>0</v>
      </c>
    </row>
    <row r="90" spans="1:5">
      <c r="A90" s="128" t="s">
        <v>368</v>
      </c>
      <c r="B90" s="129" t="s">
        <v>369</v>
      </c>
      <c r="C90" s="130">
        <v>462.43</v>
      </c>
      <c r="D90" s="130">
        <v>774</v>
      </c>
      <c r="E90" s="130">
        <v>1236.43</v>
      </c>
    </row>
    <row r="91" spans="1:5">
      <c r="A91" s="128" t="s">
        <v>370</v>
      </c>
      <c r="B91" s="131" t="s">
        <v>311</v>
      </c>
      <c r="C91" s="130">
        <v>749.8</v>
      </c>
      <c r="D91" s="130">
        <v>1548</v>
      </c>
      <c r="E91" s="130">
        <v>2297.8000000000002</v>
      </c>
    </row>
    <row r="92" spans="1:5">
      <c r="A92" s="128" t="s">
        <v>371</v>
      </c>
      <c r="B92" s="135" t="s">
        <v>372</v>
      </c>
      <c r="C92" s="130">
        <v>740</v>
      </c>
      <c r="D92" s="130">
        <v>516</v>
      </c>
      <c r="E92" s="130">
        <v>1256</v>
      </c>
    </row>
    <row r="93" spans="1:5">
      <c r="A93" s="128" t="s">
        <v>373</v>
      </c>
      <c r="B93" s="131" t="s">
        <v>374</v>
      </c>
      <c r="C93" s="130">
        <v>0</v>
      </c>
      <c r="D93" s="130">
        <v>774</v>
      </c>
      <c r="E93" s="130">
        <v>774</v>
      </c>
    </row>
    <row r="94" spans="1:5">
      <c r="A94" s="128" t="s">
        <v>375</v>
      </c>
      <c r="B94" s="135" t="s">
        <v>376</v>
      </c>
      <c r="C94" s="130">
        <v>1247.8499999999999</v>
      </c>
      <c r="D94" s="130">
        <v>516</v>
      </c>
      <c r="E94" s="130">
        <v>1763.85</v>
      </c>
    </row>
    <row r="95" spans="1:5">
      <c r="A95" s="128" t="s">
        <v>377</v>
      </c>
      <c r="B95" s="129" t="s">
        <v>378</v>
      </c>
      <c r="C95" s="130">
        <v>0</v>
      </c>
      <c r="D95" s="130">
        <v>258</v>
      </c>
      <c r="E95" s="130">
        <v>258</v>
      </c>
    </row>
    <row r="96" spans="1:5">
      <c r="A96" s="128" t="s">
        <v>379</v>
      </c>
      <c r="B96" s="131" t="s">
        <v>380</v>
      </c>
      <c r="C96" s="130">
        <v>0</v>
      </c>
      <c r="D96" s="130">
        <v>0</v>
      </c>
      <c r="E96" s="130">
        <v>0</v>
      </c>
    </row>
    <row r="97" spans="1:5">
      <c r="A97" s="128" t="s">
        <v>381</v>
      </c>
      <c r="B97" s="132" t="s">
        <v>382</v>
      </c>
      <c r="C97" s="130">
        <v>329.46</v>
      </c>
      <c r="D97" s="130">
        <v>516</v>
      </c>
      <c r="E97" s="130">
        <v>845.46</v>
      </c>
    </row>
    <row r="98" spans="1:5">
      <c r="A98" s="133" t="s">
        <v>383</v>
      </c>
      <c r="B98" s="134" t="s">
        <v>317</v>
      </c>
      <c r="C98" s="130">
        <v>0</v>
      </c>
      <c r="D98" s="130">
        <v>0</v>
      </c>
      <c r="E98" s="130">
        <v>0</v>
      </c>
    </row>
    <row r="99" spans="1:5">
      <c r="A99" s="133" t="s">
        <v>384</v>
      </c>
      <c r="B99" s="134" t="s">
        <v>317</v>
      </c>
      <c r="C99" s="130">
        <v>0</v>
      </c>
      <c r="D99" s="130">
        <v>0</v>
      </c>
      <c r="E99" s="130">
        <v>0</v>
      </c>
    </row>
    <row r="100" spans="1:5">
      <c r="A100" s="128" t="s">
        <v>385</v>
      </c>
      <c r="B100" s="132" t="s">
        <v>386</v>
      </c>
      <c r="C100" s="130">
        <v>0</v>
      </c>
      <c r="D100" s="130">
        <v>0</v>
      </c>
      <c r="E100" s="130">
        <v>0</v>
      </c>
    </row>
    <row r="101" spans="1:5">
      <c r="A101" s="128" t="s">
        <v>387</v>
      </c>
      <c r="B101" s="131" t="s">
        <v>388</v>
      </c>
      <c r="C101" s="130">
        <v>0</v>
      </c>
      <c r="D101" s="130">
        <v>0</v>
      </c>
      <c r="E101" s="130">
        <v>0</v>
      </c>
    </row>
    <row r="102" spans="1:5">
      <c r="A102" s="128" t="s">
        <v>389</v>
      </c>
      <c r="B102" s="132" t="s">
        <v>390</v>
      </c>
      <c r="C102" s="130">
        <v>0</v>
      </c>
      <c r="D102" s="130">
        <v>1290</v>
      </c>
      <c r="E102" s="130">
        <v>1290</v>
      </c>
    </row>
    <row r="103" spans="1:5">
      <c r="A103" s="128" t="s">
        <v>391</v>
      </c>
      <c r="B103" s="132" t="s">
        <v>392</v>
      </c>
      <c r="C103" s="130">
        <v>749.14</v>
      </c>
      <c r="D103" s="130">
        <v>516</v>
      </c>
      <c r="E103" s="130">
        <v>1265.1399999999999</v>
      </c>
    </row>
    <row r="104" spans="1:5">
      <c r="A104" s="128" t="s">
        <v>393</v>
      </c>
      <c r="B104" s="131" t="s">
        <v>394</v>
      </c>
      <c r="C104" s="130">
        <v>0</v>
      </c>
      <c r="D104" s="130">
        <v>0</v>
      </c>
      <c r="E104" s="130">
        <v>0</v>
      </c>
    </row>
    <row r="105" spans="1:5">
      <c r="A105" s="128" t="s">
        <v>395</v>
      </c>
      <c r="B105" s="131" t="s">
        <v>396</v>
      </c>
      <c r="C105" s="130">
        <v>0</v>
      </c>
      <c r="D105" s="130">
        <v>0</v>
      </c>
      <c r="E105" s="130">
        <v>0</v>
      </c>
    </row>
    <row r="106" spans="1:5">
      <c r="A106" s="128" t="s">
        <v>397</v>
      </c>
      <c r="B106" s="134" t="s">
        <v>398</v>
      </c>
      <c r="C106" s="130">
        <v>1058.29</v>
      </c>
      <c r="D106" s="130">
        <v>516</v>
      </c>
      <c r="E106" s="130">
        <v>1574.29</v>
      </c>
    </row>
    <row r="107" spans="1:5">
      <c r="A107" s="128" t="s">
        <v>399</v>
      </c>
      <c r="B107" s="134" t="s">
        <v>400</v>
      </c>
      <c r="C107" s="130">
        <v>0</v>
      </c>
      <c r="D107" s="130">
        <v>0</v>
      </c>
      <c r="E107" s="130">
        <v>0</v>
      </c>
    </row>
    <row r="108" spans="1:5">
      <c r="A108" s="138" t="s">
        <v>401</v>
      </c>
      <c r="B108" s="139" t="s">
        <v>402</v>
      </c>
      <c r="C108" s="130">
        <v>448.7</v>
      </c>
      <c r="D108" s="140">
        <v>258</v>
      </c>
      <c r="E108" s="140">
        <v>706.7</v>
      </c>
    </row>
    <row r="109" spans="1:5">
      <c r="A109" s="128" t="s">
        <v>403</v>
      </c>
      <c r="B109" s="141" t="s">
        <v>404</v>
      </c>
      <c r="C109" s="130">
        <v>1691.04</v>
      </c>
      <c r="D109" s="130">
        <v>1548</v>
      </c>
      <c r="E109" s="130">
        <v>3239.04</v>
      </c>
    </row>
    <row r="110" spans="1:5">
      <c r="A110" s="128" t="s">
        <v>405</v>
      </c>
      <c r="B110" s="141" t="s">
        <v>406</v>
      </c>
      <c r="C110" s="130">
        <v>1433.375</v>
      </c>
      <c r="D110" s="130">
        <v>1548</v>
      </c>
      <c r="E110" s="130">
        <v>2981.375</v>
      </c>
    </row>
    <row r="111" spans="1:5">
      <c r="A111" s="142" t="s">
        <v>407</v>
      </c>
      <c r="B111" s="143" t="s">
        <v>408</v>
      </c>
      <c r="C111" s="130">
        <v>0</v>
      </c>
      <c r="D111" s="130">
        <v>0</v>
      </c>
      <c r="E111" s="130">
        <v>0</v>
      </c>
    </row>
    <row r="112" spans="1:5">
      <c r="A112" s="142" t="s">
        <v>409</v>
      </c>
      <c r="B112" s="143" t="s">
        <v>410</v>
      </c>
      <c r="C112" s="130">
        <v>0</v>
      </c>
      <c r="D112" s="130">
        <v>1032</v>
      </c>
      <c r="E112" s="130">
        <v>1032</v>
      </c>
    </row>
    <row r="113" spans="1:5">
      <c r="A113" s="144" t="s">
        <v>411</v>
      </c>
      <c r="B113" s="145" t="s">
        <v>412</v>
      </c>
      <c r="C113" s="130">
        <v>1433.375</v>
      </c>
      <c r="D113" s="146">
        <v>1548</v>
      </c>
      <c r="E113" s="146">
        <v>2981.375</v>
      </c>
    </row>
    <row r="114" spans="1:5">
      <c r="A114" s="128" t="s">
        <v>413</v>
      </c>
      <c r="B114" s="147" t="s">
        <v>414</v>
      </c>
      <c r="C114" s="130">
        <v>1501.65</v>
      </c>
      <c r="D114" s="130">
        <v>0</v>
      </c>
      <c r="E114" s="130">
        <v>1501.65</v>
      </c>
    </row>
    <row r="115" spans="1:5">
      <c r="A115" s="128" t="s">
        <v>330</v>
      </c>
      <c r="B115" s="147" t="s">
        <v>415</v>
      </c>
      <c r="C115" s="130">
        <v>1481.14</v>
      </c>
      <c r="D115" s="130">
        <v>0</v>
      </c>
      <c r="E115" s="130">
        <v>1481.14</v>
      </c>
    </row>
    <row r="116" spans="1:5">
      <c r="A116" s="128" t="s">
        <v>416</v>
      </c>
      <c r="B116" s="147" t="s">
        <v>417</v>
      </c>
      <c r="C116" s="130">
        <v>1520.77</v>
      </c>
      <c r="D116" s="130">
        <v>0</v>
      </c>
      <c r="E116" s="130">
        <v>1520.77</v>
      </c>
    </row>
    <row r="117" spans="1:5">
      <c r="A117" s="128" t="s">
        <v>418</v>
      </c>
      <c r="B117" s="147" t="s">
        <v>419</v>
      </c>
      <c r="C117" s="130">
        <v>1519.15</v>
      </c>
      <c r="D117" s="130">
        <v>0</v>
      </c>
      <c r="E117" s="130">
        <v>1519.15</v>
      </c>
    </row>
    <row r="118" spans="1:5">
      <c r="A118" s="142" t="s">
        <v>420</v>
      </c>
      <c r="B118" s="147" t="s">
        <v>421</v>
      </c>
      <c r="C118" s="130">
        <v>1481.14</v>
      </c>
      <c r="D118" s="130">
        <v>0</v>
      </c>
      <c r="E118" s="130">
        <v>1481.14</v>
      </c>
    </row>
    <row r="119" spans="1:5">
      <c r="A119" s="142" t="s">
        <v>422</v>
      </c>
      <c r="B119" s="147" t="s">
        <v>423</v>
      </c>
      <c r="C119" s="130">
        <v>1494.68</v>
      </c>
      <c r="D119" s="130">
        <v>0</v>
      </c>
      <c r="E119" s="130">
        <v>1494.68</v>
      </c>
    </row>
    <row r="120" spans="1:5">
      <c r="A120" s="142" t="s">
        <v>424</v>
      </c>
      <c r="B120" s="147" t="s">
        <v>425</v>
      </c>
      <c r="C120" s="130">
        <v>1509.31</v>
      </c>
      <c r="D120" s="130">
        <v>0</v>
      </c>
      <c r="E120" s="130">
        <v>1509.31</v>
      </c>
    </row>
    <row r="121" spans="1:5">
      <c r="A121" s="142" t="s">
        <v>426</v>
      </c>
      <c r="B121" s="147" t="s">
        <v>427</v>
      </c>
      <c r="C121" s="130">
        <v>1489.84</v>
      </c>
      <c r="D121" s="130">
        <v>0</v>
      </c>
      <c r="E121" s="130">
        <v>1489.84</v>
      </c>
    </row>
    <row r="122" spans="1:5">
      <c r="A122" s="142" t="s">
        <v>428</v>
      </c>
      <c r="B122" s="147" t="s">
        <v>429</v>
      </c>
      <c r="C122" s="130">
        <v>1502.26</v>
      </c>
      <c r="D122" s="130">
        <v>0</v>
      </c>
      <c r="E122" s="130">
        <v>1502.26</v>
      </c>
    </row>
    <row r="123" spans="1:5">
      <c r="A123" s="142" t="s">
        <v>430</v>
      </c>
      <c r="B123" s="147" t="s">
        <v>431</v>
      </c>
      <c r="C123" s="130">
        <v>1501.65</v>
      </c>
      <c r="D123" s="130">
        <v>0</v>
      </c>
      <c r="E123" s="130">
        <v>1501.65</v>
      </c>
    </row>
    <row r="124" spans="1:5">
      <c r="A124" s="142" t="s">
        <v>432</v>
      </c>
      <c r="B124" s="147" t="s">
        <v>433</v>
      </c>
      <c r="C124" s="130">
        <v>1482.66</v>
      </c>
      <c r="D124" s="130">
        <v>0</v>
      </c>
      <c r="E124" s="130">
        <v>1482.66</v>
      </c>
    </row>
    <row r="125" spans="1:5">
      <c r="A125" s="142" t="s">
        <v>434</v>
      </c>
      <c r="B125" s="147" t="s">
        <v>435</v>
      </c>
      <c r="C125" s="130">
        <v>1515.64</v>
      </c>
      <c r="D125" s="130">
        <v>0</v>
      </c>
      <c r="E125" s="130">
        <v>1515.64</v>
      </c>
    </row>
    <row r="126" spans="1:5">
      <c r="A126" s="142" t="s">
        <v>436</v>
      </c>
      <c r="B126" s="147" t="s">
        <v>437</v>
      </c>
      <c r="C126" s="130">
        <v>1481.44</v>
      </c>
      <c r="D126" s="130">
        <v>0</v>
      </c>
      <c r="E126" s="130">
        <v>1481.44</v>
      </c>
    </row>
    <row r="127" spans="1:5">
      <c r="A127" s="142" t="s">
        <v>438</v>
      </c>
      <c r="B127" s="147" t="s">
        <v>439</v>
      </c>
      <c r="C127" s="130">
        <v>1485.72</v>
      </c>
      <c r="D127" s="130">
        <v>0</v>
      </c>
      <c r="E127" s="130">
        <v>1485.72</v>
      </c>
    </row>
    <row r="128" spans="1:5">
      <c r="A128" s="142" t="s">
        <v>440</v>
      </c>
      <c r="B128" s="147" t="s">
        <v>441</v>
      </c>
      <c r="C128" s="130">
        <v>1472.08</v>
      </c>
      <c r="D128" s="130">
        <v>0</v>
      </c>
      <c r="E128" s="130">
        <v>1472.08</v>
      </c>
    </row>
    <row r="129" spans="1:5">
      <c r="A129" s="142" t="s">
        <v>442</v>
      </c>
      <c r="B129" s="147" t="s">
        <v>443</v>
      </c>
      <c r="C129" s="130">
        <v>0</v>
      </c>
      <c r="D129" s="130">
        <v>0</v>
      </c>
      <c r="E129" s="130">
        <v>0</v>
      </c>
    </row>
    <row r="130" spans="1:5">
      <c r="A130" s="142" t="s">
        <v>444</v>
      </c>
      <c r="B130" s="147" t="s">
        <v>445</v>
      </c>
      <c r="C130" s="130">
        <v>1503.18</v>
      </c>
      <c r="D130" s="130">
        <v>0</v>
      </c>
      <c r="E130" s="130">
        <v>1503.18</v>
      </c>
    </row>
    <row r="131" spans="1:5">
      <c r="A131" s="142" t="s">
        <v>446</v>
      </c>
      <c r="B131" s="147" t="s">
        <v>447</v>
      </c>
      <c r="C131" s="130">
        <v>1240.8900000000001</v>
      </c>
      <c r="D131" s="130">
        <v>0</v>
      </c>
      <c r="E131" s="130">
        <v>1240.8900000000001</v>
      </c>
    </row>
    <row r="132" spans="1:5">
      <c r="A132" s="142" t="s">
        <v>330</v>
      </c>
      <c r="B132" s="147" t="s">
        <v>448</v>
      </c>
      <c r="C132" s="130">
        <v>1500.23</v>
      </c>
      <c r="D132" s="130">
        <v>0</v>
      </c>
      <c r="E132" s="130">
        <v>1500.23</v>
      </c>
    </row>
    <row r="133" spans="1:5">
      <c r="A133" s="142" t="s">
        <v>449</v>
      </c>
      <c r="B133" s="147" t="s">
        <v>450</v>
      </c>
      <c r="C133" s="130">
        <v>1509.31</v>
      </c>
      <c r="D133" s="130">
        <v>0</v>
      </c>
      <c r="E133" s="130">
        <v>1509.31</v>
      </c>
    </row>
    <row r="134" spans="1:5">
      <c r="A134" s="142" t="s">
        <v>231</v>
      </c>
      <c r="B134" s="147" t="s">
        <v>451</v>
      </c>
      <c r="C134" s="130">
        <v>1505.04</v>
      </c>
      <c r="D134" s="130">
        <v>0</v>
      </c>
      <c r="E134" s="130">
        <v>1505.04</v>
      </c>
    </row>
    <row r="135" spans="1:5">
      <c r="A135" s="142" t="s">
        <v>452</v>
      </c>
      <c r="B135" s="147" t="s">
        <v>453</v>
      </c>
      <c r="C135" s="130">
        <v>1479.72</v>
      </c>
      <c r="D135" s="130">
        <v>0</v>
      </c>
      <c r="E135" s="130">
        <v>1479.72</v>
      </c>
    </row>
    <row r="136" spans="1:5">
      <c r="A136" s="142" t="s">
        <v>454</v>
      </c>
      <c r="B136" s="147" t="s">
        <v>455</v>
      </c>
      <c r="C136" s="130">
        <v>1501.65</v>
      </c>
      <c r="D136" s="130">
        <v>0</v>
      </c>
      <c r="E136" s="130">
        <v>1501.65</v>
      </c>
    </row>
    <row r="137" spans="1:5">
      <c r="A137" s="148" t="s">
        <v>456</v>
      </c>
      <c r="B137" s="149" t="s">
        <v>457</v>
      </c>
      <c r="C137" s="130">
        <v>0</v>
      </c>
      <c r="D137" s="140">
        <v>0</v>
      </c>
      <c r="E137" s="140">
        <v>0</v>
      </c>
    </row>
    <row r="138" spans="1:5">
      <c r="A138" s="133" t="s">
        <v>458</v>
      </c>
      <c r="B138" s="150" t="s">
        <v>459</v>
      </c>
      <c r="C138" s="130">
        <v>1494.36</v>
      </c>
      <c r="D138" s="130">
        <v>0</v>
      </c>
      <c r="E138" s="130">
        <v>1494.36</v>
      </c>
    </row>
    <row r="139" spans="1:5">
      <c r="A139" s="142" t="s">
        <v>460</v>
      </c>
      <c r="B139" s="143" t="s">
        <v>461</v>
      </c>
      <c r="C139" s="130">
        <v>1516.3</v>
      </c>
      <c r="D139" s="130">
        <v>0</v>
      </c>
      <c r="E139" s="130">
        <v>1516.3</v>
      </c>
    </row>
    <row r="140" spans="1:5">
      <c r="A140" s="142" t="s">
        <v>462</v>
      </c>
      <c r="B140" s="143" t="s">
        <v>463</v>
      </c>
      <c r="C140" s="130">
        <v>0</v>
      </c>
      <c r="D140" s="130">
        <v>0</v>
      </c>
      <c r="E140" s="130">
        <v>0</v>
      </c>
    </row>
    <row r="141" spans="1:5">
      <c r="A141" s="142" t="s">
        <v>464</v>
      </c>
      <c r="B141" s="143" t="s">
        <v>465</v>
      </c>
      <c r="C141" s="130">
        <v>1508.45</v>
      </c>
      <c r="D141" s="130">
        <v>0</v>
      </c>
      <c r="E141" s="130">
        <v>1508.45</v>
      </c>
    </row>
    <row r="142" spans="1:5">
      <c r="A142" s="142" t="s">
        <v>466</v>
      </c>
      <c r="B142" s="143" t="s">
        <v>467</v>
      </c>
      <c r="C142" s="130">
        <v>1481.41</v>
      </c>
      <c r="D142" s="130">
        <v>0</v>
      </c>
      <c r="E142" s="130">
        <v>1481.41</v>
      </c>
    </row>
    <row r="143" spans="1:5">
      <c r="A143" s="142" t="s">
        <v>468</v>
      </c>
      <c r="B143" s="143" t="s">
        <v>469</v>
      </c>
      <c r="C143" s="130">
        <v>1228.1600000000001</v>
      </c>
      <c r="D143" s="130">
        <v>0</v>
      </c>
      <c r="E143" s="130">
        <v>1228.1600000000001</v>
      </c>
    </row>
    <row r="144" spans="1:5">
      <c r="A144" s="142" t="s">
        <v>470</v>
      </c>
      <c r="B144" s="143" t="s">
        <v>471</v>
      </c>
      <c r="C144" s="130">
        <v>1488.58</v>
      </c>
      <c r="D144" s="130">
        <v>0</v>
      </c>
      <c r="E144" s="130">
        <v>1488.58</v>
      </c>
    </row>
    <row r="145" spans="1:5">
      <c r="A145" s="142" t="s">
        <v>472</v>
      </c>
      <c r="B145" s="143" t="s">
        <v>473</v>
      </c>
      <c r="C145" s="130">
        <v>1496.47</v>
      </c>
      <c r="D145" s="130">
        <v>0</v>
      </c>
      <c r="E145" s="130">
        <v>1496.47</v>
      </c>
    </row>
    <row r="146" spans="1:5">
      <c r="A146" s="142" t="s">
        <v>474</v>
      </c>
      <c r="B146" s="143" t="s">
        <v>475</v>
      </c>
      <c r="C146" s="130">
        <v>1483.56</v>
      </c>
      <c r="D146" s="130">
        <v>0</v>
      </c>
      <c r="E146" s="130">
        <v>1483.56</v>
      </c>
    </row>
    <row r="147" spans="1:5">
      <c r="A147" s="142" t="s">
        <v>476</v>
      </c>
      <c r="B147" s="143" t="s">
        <v>477</v>
      </c>
      <c r="C147" s="130">
        <v>0</v>
      </c>
      <c r="D147" s="130">
        <v>0</v>
      </c>
      <c r="E147" s="130">
        <v>0</v>
      </c>
    </row>
    <row r="148" spans="1:5">
      <c r="A148" s="142" t="s">
        <v>478</v>
      </c>
      <c r="B148" s="143" t="s">
        <v>479</v>
      </c>
      <c r="C148" s="130">
        <v>1119.6499999999999</v>
      </c>
      <c r="D148" s="130">
        <v>0</v>
      </c>
      <c r="E148" s="130">
        <v>1119.6499999999999</v>
      </c>
    </row>
    <row r="149" spans="1:5">
      <c r="A149" s="142" t="s">
        <v>480</v>
      </c>
      <c r="B149" s="143" t="s">
        <v>481</v>
      </c>
      <c r="C149" s="130">
        <v>1498.89</v>
      </c>
      <c r="D149" s="130">
        <v>0</v>
      </c>
      <c r="E149" s="130">
        <v>1498.89</v>
      </c>
    </row>
    <row r="150" spans="1:5">
      <c r="A150" s="142" t="s">
        <v>482</v>
      </c>
      <c r="B150" s="143" t="s">
        <v>483</v>
      </c>
      <c r="C150" s="130">
        <v>1489.06</v>
      </c>
      <c r="D150" s="130">
        <v>0</v>
      </c>
      <c r="E150" s="130">
        <v>1489.06</v>
      </c>
    </row>
    <row r="151" spans="1:5">
      <c r="A151" s="142" t="s">
        <v>484</v>
      </c>
      <c r="B151" s="143" t="s">
        <v>485</v>
      </c>
      <c r="C151" s="130">
        <v>1481.41</v>
      </c>
      <c r="D151" s="130">
        <v>0</v>
      </c>
      <c r="E151" s="130">
        <v>1481.41</v>
      </c>
    </row>
    <row r="152" spans="1:5">
      <c r="A152" s="142" t="s">
        <v>486</v>
      </c>
      <c r="B152" s="143" t="s">
        <v>487</v>
      </c>
      <c r="C152" s="130">
        <v>1502.26</v>
      </c>
      <c r="D152" s="130">
        <v>0</v>
      </c>
      <c r="E152" s="130">
        <v>1502.26</v>
      </c>
    </row>
    <row r="153" spans="1:5">
      <c r="A153" s="142" t="s">
        <v>488</v>
      </c>
      <c r="B153" s="143" t="s">
        <v>489</v>
      </c>
      <c r="C153" s="130">
        <v>1139.29</v>
      </c>
      <c r="D153" s="130">
        <v>0</v>
      </c>
      <c r="E153" s="130">
        <v>1139.29</v>
      </c>
    </row>
    <row r="154" spans="1:5">
      <c r="A154" s="142" t="s">
        <v>488</v>
      </c>
      <c r="B154" s="143" t="s">
        <v>489</v>
      </c>
      <c r="C154" s="130">
        <v>386.22</v>
      </c>
      <c r="D154" s="130">
        <v>0</v>
      </c>
      <c r="E154" s="130">
        <v>386.22</v>
      </c>
    </row>
    <row r="155" spans="1:5">
      <c r="A155" s="142" t="s">
        <v>490</v>
      </c>
      <c r="B155" s="143" t="s">
        <v>491</v>
      </c>
      <c r="C155" s="130">
        <v>0</v>
      </c>
      <c r="D155" s="130">
        <v>0</v>
      </c>
      <c r="E155" s="130">
        <v>0</v>
      </c>
    </row>
    <row r="156" spans="1:5">
      <c r="A156" s="142" t="s">
        <v>492</v>
      </c>
      <c r="B156" s="143" t="s">
        <v>493</v>
      </c>
      <c r="C156" s="130">
        <v>1054.55</v>
      </c>
      <c r="D156" s="130">
        <v>0</v>
      </c>
      <c r="E156" s="130">
        <v>1054.55</v>
      </c>
    </row>
    <row r="157" spans="1:5">
      <c r="A157" s="142" t="s">
        <v>494</v>
      </c>
      <c r="B157" s="143" t="s">
        <v>495</v>
      </c>
      <c r="C157" s="130">
        <v>400</v>
      </c>
      <c r="D157" s="130"/>
      <c r="E157" s="130">
        <v>400</v>
      </c>
    </row>
    <row r="158" spans="1:5">
      <c r="A158" s="142" t="s">
        <v>496</v>
      </c>
      <c r="B158" s="143" t="s">
        <v>497</v>
      </c>
      <c r="C158" s="130">
        <v>400</v>
      </c>
      <c r="D158" s="130"/>
      <c r="E158" s="130">
        <v>400</v>
      </c>
    </row>
    <row r="159" spans="1:5">
      <c r="A159" s="142" t="s">
        <v>498</v>
      </c>
      <c r="B159" s="143" t="s">
        <v>499</v>
      </c>
      <c r="C159" s="130">
        <v>400</v>
      </c>
      <c r="D159" s="130"/>
      <c r="E159" s="130">
        <v>400</v>
      </c>
    </row>
    <row r="160" spans="1:5" ht="15.75">
      <c r="A160" s="151"/>
      <c r="B160" s="152"/>
      <c r="C160" s="152">
        <v>102181.12999999996</v>
      </c>
      <c r="D160" s="152">
        <v>52116</v>
      </c>
      <c r="E160" s="152">
        <v>154297.12999999995</v>
      </c>
    </row>
    <row r="161" spans="1:5">
      <c r="A161" s="155"/>
      <c r="B161" s="44"/>
      <c r="C161" s="156"/>
      <c r="D161" s="156"/>
      <c r="E161" s="156"/>
    </row>
    <row r="162" spans="1:5">
      <c r="A162" s="155"/>
      <c r="B162" s="44"/>
      <c r="C162" s="156"/>
      <c r="D162" s="156"/>
      <c r="E162" s="156"/>
    </row>
    <row r="163" spans="1:5">
      <c r="A163" s="155"/>
      <c r="B163" s="44"/>
      <c r="C163" s="156"/>
      <c r="D163" s="156"/>
      <c r="E163" s="156"/>
    </row>
    <row r="164" spans="1:5">
      <c r="A164" s="155"/>
      <c r="B164" s="44"/>
      <c r="C164" s="156"/>
      <c r="D164" s="156"/>
      <c r="E164" s="156"/>
    </row>
    <row r="165" spans="1:5">
      <c r="A165" s="155"/>
      <c r="B165" s="44"/>
      <c r="C165" s="156"/>
      <c r="D165" s="156"/>
      <c r="E165" s="156"/>
    </row>
    <row r="166" spans="1:5">
      <c r="A166" s="155"/>
      <c r="B166" s="44"/>
      <c r="C166" s="156"/>
      <c r="D166" s="156"/>
      <c r="E166" s="156"/>
    </row>
    <row r="167" spans="1:5">
      <c r="A167" s="155"/>
      <c r="B167" s="44"/>
      <c r="C167" s="156"/>
      <c r="D167" s="156"/>
      <c r="E167" s="156"/>
    </row>
    <row r="168" spans="1:5">
      <c r="A168" s="155"/>
      <c r="B168" s="44"/>
      <c r="C168" s="156"/>
      <c r="D168" s="156"/>
      <c r="E168" s="156"/>
    </row>
    <row r="169" spans="1:5">
      <c r="A169" s="155"/>
      <c r="B169" s="44"/>
      <c r="C169" s="156"/>
      <c r="D169" s="156"/>
      <c r="E169" s="156"/>
    </row>
    <row r="170" spans="1:5">
      <c r="A170" s="155"/>
      <c r="B170" s="44"/>
      <c r="C170" s="156"/>
      <c r="D170" s="156"/>
      <c r="E170" s="156"/>
    </row>
    <row r="171" spans="1:5">
      <c r="A171" s="155"/>
      <c r="B171" s="44"/>
      <c r="C171" s="156"/>
      <c r="D171" s="156"/>
      <c r="E171" s="156"/>
    </row>
    <row r="172" spans="1:5">
      <c r="A172" s="155"/>
      <c r="B172" s="44"/>
      <c r="C172" s="156"/>
      <c r="D172" s="156"/>
      <c r="E172" s="156"/>
    </row>
    <row r="173" spans="1:5">
      <c r="A173" s="155"/>
      <c r="B173" s="44"/>
      <c r="C173" s="156"/>
      <c r="D173" s="156"/>
      <c r="E173" s="156"/>
    </row>
    <row r="174" spans="1:5">
      <c r="A174" s="155"/>
      <c r="B174" s="44"/>
      <c r="C174" s="156"/>
      <c r="D174" s="156"/>
      <c r="E174" s="156"/>
    </row>
    <row r="175" spans="1:5">
      <c r="A175" s="155"/>
      <c r="B175" s="44"/>
      <c r="C175" s="156"/>
      <c r="D175" s="156"/>
      <c r="E175" s="156"/>
    </row>
    <row r="176" spans="1:5">
      <c r="A176" s="155"/>
      <c r="B176" s="44"/>
      <c r="C176" s="156"/>
      <c r="D176" s="156"/>
      <c r="E176" s="156"/>
    </row>
    <row r="177" spans="1:5">
      <c r="A177" s="155"/>
      <c r="B177" s="44"/>
      <c r="C177" s="156"/>
      <c r="D177" s="156"/>
      <c r="E177" s="156"/>
    </row>
    <row r="178" spans="1:5">
      <c r="A178" s="155"/>
      <c r="B178" s="44"/>
      <c r="C178" s="156"/>
      <c r="D178" s="156"/>
      <c r="E178" s="156"/>
    </row>
    <row r="179" spans="1:5">
      <c r="A179" s="155"/>
      <c r="B179" s="44"/>
      <c r="C179" s="156"/>
      <c r="D179" s="156"/>
      <c r="E179" s="156"/>
    </row>
    <row r="180" spans="1:5">
      <c r="A180" s="155"/>
      <c r="B180" s="44"/>
      <c r="C180" s="156"/>
      <c r="D180" s="156"/>
      <c r="E180" s="156"/>
    </row>
    <row r="181" spans="1:5">
      <c r="A181" s="155"/>
      <c r="B181" s="44"/>
      <c r="C181" s="156"/>
      <c r="D181" s="156"/>
      <c r="E181" s="156"/>
    </row>
    <row r="182" spans="1:5">
      <c r="A182" s="155"/>
      <c r="B182" s="44"/>
      <c r="C182" s="156"/>
      <c r="D182" s="156"/>
      <c r="E182" s="156"/>
    </row>
    <row r="183" spans="1:5">
      <c r="A183" s="155"/>
      <c r="B183" s="44"/>
      <c r="C183" s="156"/>
      <c r="D183" s="156"/>
      <c r="E183" s="156"/>
    </row>
    <row r="184" spans="1:5">
      <c r="A184" s="155"/>
      <c r="B184" s="44"/>
      <c r="C184" s="156"/>
      <c r="D184" s="156"/>
      <c r="E184" s="156"/>
    </row>
    <row r="185" spans="1:5">
      <c r="A185" s="155"/>
      <c r="B185" s="44"/>
      <c r="C185" s="156"/>
      <c r="D185" s="156"/>
      <c r="E185" s="156"/>
    </row>
    <row r="186" spans="1:5">
      <c r="A186" s="155"/>
      <c r="B186" s="44"/>
      <c r="C186" s="156"/>
      <c r="D186" s="156"/>
      <c r="E186" s="156"/>
    </row>
    <row r="187" spans="1:5">
      <c r="A187" s="155"/>
      <c r="B187" s="44"/>
      <c r="C187" s="156"/>
      <c r="D187" s="156"/>
      <c r="E187" s="156"/>
    </row>
    <row r="188" spans="1:5">
      <c r="A188" s="155"/>
      <c r="B188" s="44"/>
      <c r="C188" s="156"/>
      <c r="D188" s="156"/>
      <c r="E188" s="156"/>
    </row>
    <row r="189" spans="1:5">
      <c r="A189" s="155"/>
      <c r="B189" s="44"/>
      <c r="C189" s="156"/>
      <c r="D189" s="156"/>
      <c r="E189" s="156"/>
    </row>
    <row r="190" spans="1:5">
      <c r="A190" s="155"/>
      <c r="B190" s="44"/>
      <c r="C190" s="156"/>
      <c r="D190" s="156"/>
      <c r="E190" s="156"/>
    </row>
    <row r="191" spans="1:5">
      <c r="A191" s="155"/>
      <c r="B191" s="44"/>
      <c r="C191" s="156"/>
      <c r="D191" s="156"/>
      <c r="E191" s="156"/>
    </row>
    <row r="192" spans="1:5">
      <c r="A192" s="155"/>
      <c r="B192" s="44"/>
      <c r="C192" s="156"/>
      <c r="D192" s="156"/>
      <c r="E192" s="156"/>
    </row>
    <row r="193" spans="1:5">
      <c r="A193" s="155"/>
      <c r="B193" s="44"/>
      <c r="C193" s="156"/>
      <c r="D193" s="156"/>
      <c r="E193" s="156"/>
    </row>
  </sheetData>
  <mergeCells count="2">
    <mergeCell ref="A4:E4"/>
    <mergeCell ref="A5:E5"/>
  </mergeCells>
  <printOptions horizontalCentered="1"/>
  <pageMargins left="0.7" right="0.7" top="0.75" bottom="0.75" header="0.3" footer="0.3"/>
  <pageSetup scale="83" fitToHeight="0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115" zoomScaleNormal="115" workbookViewId="0">
      <selection activeCell="D15" sqref="D15"/>
    </sheetView>
  </sheetViews>
  <sheetFormatPr defaultRowHeight="15"/>
  <cols>
    <col min="1" max="1" width="9.140625" style="44"/>
    <col min="4" max="4" width="14.42578125" bestFit="1" customWidth="1"/>
    <col min="10" max="16" width="9.140625" style="44"/>
  </cols>
  <sheetData>
    <row r="1" spans="1:1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2" ht="15.75" thickBo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B10" s="157"/>
      <c r="C10" s="158"/>
      <c r="D10" s="158"/>
      <c r="E10" s="158"/>
      <c r="F10" s="158"/>
      <c r="G10" s="158"/>
      <c r="H10" s="158"/>
      <c r="I10" s="158"/>
      <c r="J10" s="159"/>
    </row>
    <row r="11" spans="1:12">
      <c r="B11" s="160"/>
      <c r="C11" s="124"/>
      <c r="D11" s="124"/>
      <c r="E11" s="124"/>
      <c r="F11" s="124"/>
      <c r="G11" s="124"/>
      <c r="H11" s="124"/>
      <c r="I11" s="124"/>
      <c r="J11" s="161"/>
    </row>
    <row r="12" spans="1:12">
      <c r="B12" s="160"/>
      <c r="C12" s="124"/>
      <c r="D12" s="124"/>
      <c r="E12" s="124"/>
      <c r="F12" s="124"/>
      <c r="G12" s="124"/>
      <c r="H12" s="124"/>
      <c r="I12" s="124"/>
      <c r="J12" s="161"/>
    </row>
    <row r="13" spans="1:12">
      <c r="B13" s="162"/>
      <c r="C13" s="163" t="s">
        <v>500</v>
      </c>
      <c r="D13" s="164"/>
      <c r="E13" s="164"/>
      <c r="F13" s="164"/>
      <c r="G13" s="164"/>
      <c r="H13" s="164"/>
      <c r="I13" s="164"/>
      <c r="J13" s="161"/>
    </row>
    <row r="14" spans="1:12" ht="19.5" thickBot="1">
      <c r="B14" s="160"/>
      <c r="C14" s="165"/>
      <c r="D14" s="124"/>
      <c r="E14" s="124"/>
      <c r="F14" s="124"/>
      <c r="G14" s="124"/>
      <c r="H14" s="124"/>
      <c r="I14" s="124"/>
      <c r="J14" s="161"/>
    </row>
    <row r="15" spans="1:12" ht="24">
      <c r="B15" s="160"/>
      <c r="C15" s="195" t="s">
        <v>501</v>
      </c>
      <c r="D15" s="195" t="s">
        <v>502</v>
      </c>
      <c r="E15" s="196" t="s">
        <v>503</v>
      </c>
      <c r="F15" s="196" t="s">
        <v>504</v>
      </c>
      <c r="G15" s="196" t="s">
        <v>505</v>
      </c>
      <c r="H15" s="196" t="s">
        <v>506</v>
      </c>
      <c r="I15" s="197" t="s">
        <v>9</v>
      </c>
      <c r="J15" s="161"/>
    </row>
    <row r="16" spans="1:12">
      <c r="B16" s="160"/>
      <c r="C16" s="166" t="s">
        <v>507</v>
      </c>
      <c r="D16" s="167" t="s">
        <v>508</v>
      </c>
      <c r="E16" s="168">
        <v>1820</v>
      </c>
      <c r="F16" s="168">
        <v>720</v>
      </c>
      <c r="G16" s="168">
        <v>405</v>
      </c>
      <c r="H16" s="168">
        <v>1828.6559999999999</v>
      </c>
      <c r="I16" s="169">
        <v>4773.6559999999999</v>
      </c>
      <c r="J16" s="161"/>
    </row>
    <row r="17" spans="2:10">
      <c r="B17" s="160"/>
      <c r="C17" s="170" t="s">
        <v>509</v>
      </c>
      <c r="D17" s="171" t="s">
        <v>510</v>
      </c>
      <c r="E17" s="172">
        <v>1958.56</v>
      </c>
      <c r="F17" s="172">
        <v>747</v>
      </c>
      <c r="G17" s="172">
        <v>521</v>
      </c>
      <c r="H17" s="168">
        <v>1625.472</v>
      </c>
      <c r="I17" s="169">
        <v>4852.0320000000002</v>
      </c>
      <c r="J17" s="161"/>
    </row>
    <row r="18" spans="2:10">
      <c r="B18" s="160"/>
      <c r="C18" s="170" t="s">
        <v>511</v>
      </c>
      <c r="D18" s="171" t="s">
        <v>512</v>
      </c>
      <c r="E18" s="172">
        <v>1701</v>
      </c>
      <c r="F18" s="172">
        <v>788.9</v>
      </c>
      <c r="G18" s="172">
        <v>524</v>
      </c>
      <c r="H18" s="168">
        <v>4515.2</v>
      </c>
      <c r="I18" s="169">
        <v>7529.1</v>
      </c>
      <c r="J18" s="161"/>
    </row>
    <row r="19" spans="2:10">
      <c r="B19" s="160"/>
      <c r="C19" s="170" t="s">
        <v>513</v>
      </c>
      <c r="D19" s="171" t="s">
        <v>514</v>
      </c>
      <c r="E19" s="172">
        <v>2051.79</v>
      </c>
      <c r="F19" s="172">
        <v>752</v>
      </c>
      <c r="G19" s="172">
        <v>395.33333333333331</v>
      </c>
      <c r="H19" s="172">
        <v>4030</v>
      </c>
      <c r="I19" s="169">
        <v>7229.123333333333</v>
      </c>
      <c r="J19" s="161"/>
    </row>
    <row r="20" spans="2:10">
      <c r="B20" s="160"/>
      <c r="C20" s="170" t="s">
        <v>515</v>
      </c>
      <c r="D20" s="171" t="s">
        <v>516</v>
      </c>
      <c r="E20" s="172">
        <v>2548.81</v>
      </c>
      <c r="F20" s="172">
        <v>600</v>
      </c>
      <c r="G20" s="172">
        <v>354</v>
      </c>
      <c r="H20" s="168">
        <v>2031.8400000000001</v>
      </c>
      <c r="I20" s="169">
        <v>5534.65</v>
      </c>
      <c r="J20" s="161"/>
    </row>
    <row r="21" spans="2:10">
      <c r="B21" s="160"/>
      <c r="C21" s="170" t="s">
        <v>517</v>
      </c>
      <c r="D21" s="171" t="s">
        <v>518</v>
      </c>
      <c r="E21" s="172">
        <v>1464.94</v>
      </c>
      <c r="F21" s="172">
        <v>480</v>
      </c>
      <c r="G21" s="172">
        <v>344</v>
      </c>
      <c r="H21" s="168">
        <v>3527.5</v>
      </c>
      <c r="I21" s="169">
        <v>5816.4400000000005</v>
      </c>
      <c r="J21" s="161"/>
    </row>
    <row r="22" spans="2:10">
      <c r="B22" s="160"/>
      <c r="C22" s="170" t="s">
        <v>519</v>
      </c>
      <c r="D22" s="171" t="s">
        <v>520</v>
      </c>
      <c r="E22" s="172">
        <v>940</v>
      </c>
      <c r="F22" s="172">
        <v>1038.7</v>
      </c>
      <c r="G22" s="172">
        <v>395.33333333333331</v>
      </c>
      <c r="H22" s="168">
        <v>4063.6800000000003</v>
      </c>
      <c r="I22" s="169">
        <v>6437.7133333333331</v>
      </c>
      <c r="J22" s="161"/>
    </row>
    <row r="23" spans="2:10">
      <c r="B23" s="160"/>
      <c r="C23" s="170" t="s">
        <v>521</v>
      </c>
      <c r="D23" s="171" t="s">
        <v>522</v>
      </c>
      <c r="E23" s="172">
        <v>2133</v>
      </c>
      <c r="F23" s="172">
        <v>787.95</v>
      </c>
      <c r="G23" s="172">
        <v>562</v>
      </c>
      <c r="H23" s="168">
        <v>1625.472</v>
      </c>
      <c r="I23" s="169">
        <v>5108.4219999999996</v>
      </c>
      <c r="J23" s="161"/>
    </row>
    <row r="24" spans="2:10">
      <c r="B24" s="160"/>
      <c r="C24" s="170" t="s">
        <v>523</v>
      </c>
      <c r="D24" s="171" t="s">
        <v>524</v>
      </c>
      <c r="E24" s="172"/>
      <c r="F24" s="172"/>
      <c r="G24" s="172">
        <v>395.33333333333331</v>
      </c>
      <c r="H24" s="168">
        <v>4063.6800000000003</v>
      </c>
      <c r="I24" s="169">
        <v>4459.0133333333333</v>
      </c>
      <c r="J24" s="161"/>
    </row>
    <row r="25" spans="2:10">
      <c r="B25" s="160"/>
      <c r="C25" s="173" t="s">
        <v>525</v>
      </c>
      <c r="D25" s="174" t="s">
        <v>526</v>
      </c>
      <c r="E25" s="172">
        <v>3313.51</v>
      </c>
      <c r="F25" s="172">
        <v>862</v>
      </c>
      <c r="G25" s="172">
        <v>607</v>
      </c>
      <c r="H25" s="168">
        <v>0</v>
      </c>
      <c r="I25" s="169">
        <v>4782.51</v>
      </c>
      <c r="J25" s="161"/>
    </row>
    <row r="26" spans="2:10">
      <c r="B26" s="160"/>
      <c r="C26" s="242" t="s">
        <v>527</v>
      </c>
      <c r="D26" s="243"/>
      <c r="E26" s="175"/>
      <c r="F26" s="175"/>
      <c r="G26" s="175">
        <v>4922.29</v>
      </c>
      <c r="H26" s="176">
        <v>0</v>
      </c>
      <c r="I26" s="169">
        <v>4922.29</v>
      </c>
      <c r="J26" s="161"/>
    </row>
    <row r="27" spans="2:10" ht="15.75" thickBot="1">
      <c r="B27" s="160"/>
      <c r="C27" s="177"/>
      <c r="D27" s="178"/>
      <c r="E27" s="179">
        <v>17931.61</v>
      </c>
      <c r="F27" s="179">
        <v>6776.55</v>
      </c>
      <c r="G27" s="179">
        <v>9425.2900000000009</v>
      </c>
      <c r="H27" s="179">
        <v>27311.5</v>
      </c>
      <c r="I27" s="180">
        <v>61444.950000000004</v>
      </c>
      <c r="J27" s="161"/>
    </row>
    <row r="28" spans="2:10" ht="15.75" thickTop="1">
      <c r="B28" s="160"/>
      <c r="C28" s="162"/>
      <c r="D28" s="164"/>
      <c r="E28" s="181"/>
      <c r="F28" s="181"/>
      <c r="G28" s="181"/>
      <c r="H28" s="181"/>
      <c r="I28" s="182"/>
      <c r="J28" s="161"/>
    </row>
    <row r="29" spans="2:10" ht="15.75" thickBot="1">
      <c r="B29" s="160"/>
      <c r="C29" s="183"/>
      <c r="D29" s="184"/>
      <c r="E29" s="184"/>
      <c r="F29" s="184"/>
      <c r="G29" s="184"/>
      <c r="H29" s="184"/>
      <c r="I29" s="185"/>
      <c r="J29" s="161"/>
    </row>
    <row r="30" spans="2:10">
      <c r="B30" s="160"/>
      <c r="C30" s="124"/>
      <c r="D30" s="124"/>
      <c r="E30" s="124"/>
      <c r="F30" s="124"/>
      <c r="G30" s="124"/>
      <c r="H30" s="124"/>
      <c r="I30" s="124"/>
      <c r="J30" s="161"/>
    </row>
    <row r="31" spans="2:10">
      <c r="B31" s="160"/>
      <c r="C31" s="163" t="s">
        <v>528</v>
      </c>
      <c r="D31" s="124"/>
      <c r="E31" s="124"/>
      <c r="F31" s="124"/>
      <c r="G31" s="124"/>
      <c r="H31" s="186"/>
      <c r="I31" s="124"/>
      <c r="J31" s="161"/>
    </row>
    <row r="32" spans="2:10">
      <c r="B32" s="160"/>
      <c r="C32" s="187"/>
      <c r="D32" s="124"/>
      <c r="E32" s="124"/>
      <c r="F32" s="124"/>
      <c r="G32" s="188"/>
      <c r="H32" s="124"/>
      <c r="I32" s="124"/>
      <c r="J32" s="161"/>
    </row>
    <row r="33" spans="2:10" ht="15.75" thickBot="1">
      <c r="B33" s="160"/>
      <c r="C33" s="189" t="s">
        <v>529</v>
      </c>
      <c r="D33" s="124"/>
      <c r="E33" s="124"/>
      <c r="F33" s="124"/>
      <c r="G33" s="188"/>
      <c r="H33" s="124"/>
      <c r="I33" s="190">
        <v>10313.91</v>
      </c>
      <c r="J33" s="161"/>
    </row>
    <row r="34" spans="2:10">
      <c r="B34" s="160"/>
      <c r="C34" s="187"/>
      <c r="D34" s="124"/>
      <c r="E34" s="124"/>
      <c r="F34" s="124"/>
      <c r="G34" s="124"/>
      <c r="H34" s="124"/>
      <c r="I34" s="124"/>
      <c r="J34" s="161"/>
    </row>
    <row r="35" spans="2:10" ht="15.75" thickBot="1">
      <c r="B35" s="160"/>
      <c r="C35" s="163" t="s">
        <v>530</v>
      </c>
      <c r="D35" s="124"/>
      <c r="E35" s="124"/>
      <c r="F35" s="124"/>
      <c r="G35" s="124"/>
      <c r="H35" s="124"/>
      <c r="I35" s="191">
        <v>71758.86</v>
      </c>
      <c r="J35" s="161"/>
    </row>
    <row r="36" spans="2:10" s="44" customFormat="1" ht="15.75" thickTop="1">
      <c r="B36" s="160"/>
      <c r="C36" s="124"/>
      <c r="D36" s="124"/>
      <c r="E36" s="124"/>
      <c r="F36" s="124"/>
      <c r="G36" s="124"/>
      <c r="H36" s="124"/>
      <c r="I36" s="124"/>
      <c r="J36" s="161"/>
    </row>
    <row r="37" spans="2:10" s="44" customFormat="1" ht="15.75" thickBot="1">
      <c r="B37" s="192"/>
      <c r="C37" s="193"/>
      <c r="D37" s="193"/>
      <c r="E37" s="193"/>
      <c r="F37" s="193"/>
      <c r="G37" s="193"/>
      <c r="H37" s="193"/>
      <c r="I37" s="193"/>
      <c r="J37" s="194"/>
    </row>
    <row r="38" spans="2:10" s="44" customFormat="1"/>
    <row r="39" spans="2:10" s="44" customFormat="1"/>
    <row r="40" spans="2:10" s="44" customFormat="1"/>
    <row r="41" spans="2:10" s="44" customFormat="1"/>
    <row r="42" spans="2:10" s="44" customFormat="1"/>
    <row r="43" spans="2:10" s="44" customFormat="1"/>
  </sheetData>
  <mergeCells count="1">
    <mergeCell ref="C26:D26"/>
  </mergeCells>
  <printOptions horizontalCentered="1"/>
  <pageMargins left="0.7" right="0.7" top="0.75" bottom="0.75" header="0.3" footer="0.3"/>
  <pageSetup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G48"/>
  <sheetViews>
    <sheetView zoomScaleNormal="100" workbookViewId="0">
      <selection activeCell="G28" sqref="G28"/>
    </sheetView>
  </sheetViews>
  <sheetFormatPr defaultRowHeight="15"/>
  <cols>
    <col min="1" max="1" width="9.140625" style="44"/>
    <col min="2" max="2" width="30.5703125" style="44" bestFit="1" customWidth="1"/>
    <col min="3" max="3" width="9.140625" style="44"/>
    <col min="4" max="4" width="9.5703125" style="44" bestFit="1" customWidth="1"/>
    <col min="5" max="5" width="9.5703125" style="44" customWidth="1"/>
    <col min="6" max="6" width="13.28515625" style="54" bestFit="1" customWidth="1"/>
    <col min="7" max="7" width="13.85546875" style="54" bestFit="1" customWidth="1"/>
    <col min="8" max="16384" width="9.140625" style="44"/>
  </cols>
  <sheetData>
    <row r="6" spans="2:7">
      <c r="B6" s="244" t="s">
        <v>545</v>
      </c>
      <c r="C6" s="244"/>
      <c r="D6" s="244"/>
      <c r="E6" s="244"/>
      <c r="F6" s="244"/>
      <c r="G6" s="244"/>
    </row>
    <row r="8" spans="2:7" ht="15.75">
      <c r="B8" s="198" t="s">
        <v>532</v>
      </c>
      <c r="C8" s="199"/>
      <c r="D8" s="198"/>
      <c r="E8" s="198"/>
      <c r="F8" s="201" t="s">
        <v>544</v>
      </c>
      <c r="G8" s="200" t="s">
        <v>9</v>
      </c>
    </row>
    <row r="9" spans="2:7">
      <c r="B9" s="44" t="s">
        <v>533</v>
      </c>
      <c r="F9" s="202">
        <v>39889</v>
      </c>
      <c r="G9" s="205">
        <f t="shared" ref="G9:G19" si="0">+F9</f>
        <v>39889</v>
      </c>
    </row>
    <row r="10" spans="2:7">
      <c r="B10" s="44" t="s">
        <v>534</v>
      </c>
      <c r="F10" s="202">
        <v>15000</v>
      </c>
      <c r="G10" s="205">
        <f t="shared" si="0"/>
        <v>15000</v>
      </c>
    </row>
    <row r="11" spans="2:7">
      <c r="B11" s="44" t="s">
        <v>535</v>
      </c>
      <c r="F11" s="202">
        <v>6500</v>
      </c>
      <c r="G11" s="205">
        <f t="shared" si="0"/>
        <v>6500</v>
      </c>
    </row>
    <row r="12" spans="2:7">
      <c r="B12" s="44" t="s">
        <v>536</v>
      </c>
      <c r="F12" s="202">
        <v>4983</v>
      </c>
      <c r="G12" s="205">
        <f t="shared" si="0"/>
        <v>4983</v>
      </c>
    </row>
    <row r="13" spans="2:7">
      <c r="B13" s="44" t="s">
        <v>537</v>
      </c>
      <c r="F13" s="202">
        <v>12000</v>
      </c>
      <c r="G13" s="205">
        <f t="shared" si="0"/>
        <v>12000</v>
      </c>
    </row>
    <row r="14" spans="2:7">
      <c r="B14" s="44" t="s">
        <v>538</v>
      </c>
      <c r="F14" s="202">
        <v>5000</v>
      </c>
      <c r="G14" s="205">
        <f t="shared" si="0"/>
        <v>5000</v>
      </c>
    </row>
    <row r="15" spans="2:7">
      <c r="B15" s="44" t="s">
        <v>539</v>
      </c>
      <c r="F15" s="202">
        <v>18000</v>
      </c>
      <c r="G15" s="205">
        <f t="shared" si="0"/>
        <v>18000</v>
      </c>
    </row>
    <row r="16" spans="2:7">
      <c r="B16" s="44" t="s">
        <v>540</v>
      </c>
      <c r="F16" s="202">
        <v>2500</v>
      </c>
      <c r="G16" s="205">
        <f t="shared" si="0"/>
        <v>2500</v>
      </c>
    </row>
    <row r="17" spans="2:7">
      <c r="B17" s="44" t="s">
        <v>541</v>
      </c>
      <c r="F17" s="202">
        <v>2500</v>
      </c>
      <c r="G17" s="205">
        <f t="shared" si="0"/>
        <v>2500</v>
      </c>
    </row>
    <row r="18" spans="2:7">
      <c r="B18" s="44" t="s">
        <v>542</v>
      </c>
      <c r="F18" s="202">
        <v>12000</v>
      </c>
      <c r="G18" s="205">
        <f t="shared" si="0"/>
        <v>12000</v>
      </c>
    </row>
    <row r="19" spans="2:7">
      <c r="B19" s="44" t="s">
        <v>543</v>
      </c>
      <c r="F19" s="202">
        <v>25000</v>
      </c>
      <c r="G19" s="205">
        <f t="shared" si="0"/>
        <v>25000</v>
      </c>
    </row>
    <row r="20" spans="2:7">
      <c r="G20" s="202"/>
    </row>
    <row r="21" spans="2:7">
      <c r="F21" s="203">
        <f>SUM(F9:F19)</f>
        <v>143372</v>
      </c>
      <c r="G21" s="203">
        <f>SUM(G9:G19)</f>
        <v>143372</v>
      </c>
    </row>
    <row r="22" spans="2:7">
      <c r="F22" s="206"/>
      <c r="G22" s="206"/>
    </row>
    <row r="23" spans="2:7">
      <c r="B23" s="245" t="s">
        <v>554</v>
      </c>
      <c r="C23" s="245"/>
      <c r="D23" s="245"/>
      <c r="E23" s="245"/>
      <c r="F23" s="245"/>
      <c r="G23" s="245"/>
    </row>
    <row r="24" spans="2:7" ht="15.75">
      <c r="B24" s="198" t="s">
        <v>532</v>
      </c>
      <c r="C24" s="199"/>
      <c r="D24" s="198"/>
      <c r="E24" s="198"/>
      <c r="F24" s="201" t="s">
        <v>544</v>
      </c>
      <c r="G24" s="200" t="s">
        <v>9</v>
      </c>
    </row>
    <row r="25" spans="2:7">
      <c r="B25" s="44" t="s">
        <v>555</v>
      </c>
      <c r="F25" s="206"/>
      <c r="G25" s="202">
        <v>1350</v>
      </c>
    </row>
    <row r="26" spans="2:7">
      <c r="B26" s="44" t="s">
        <v>533</v>
      </c>
      <c r="F26" s="206"/>
      <c r="G26" s="202">
        <v>1000</v>
      </c>
    </row>
    <row r="27" spans="2:7">
      <c r="F27" s="206"/>
      <c r="G27" s="202"/>
    </row>
    <row r="28" spans="2:7">
      <c r="F28" s="206"/>
      <c r="G28" s="203">
        <f>SUM(G25:G27)</f>
        <v>2350</v>
      </c>
    </row>
    <row r="30" spans="2:7">
      <c r="B30" s="244" t="s">
        <v>531</v>
      </c>
      <c r="C30" s="244"/>
      <c r="D30" s="244"/>
      <c r="E30" s="244"/>
      <c r="F30" s="244"/>
      <c r="G30" s="244"/>
    </row>
    <row r="32" spans="2:7" ht="15.75">
      <c r="B32" s="198" t="s">
        <v>532</v>
      </c>
      <c r="C32" s="199"/>
      <c r="D32" s="201" t="s">
        <v>553</v>
      </c>
      <c r="E32" s="201"/>
      <c r="F32" s="200" t="s">
        <v>544</v>
      </c>
      <c r="G32" s="200" t="s">
        <v>9</v>
      </c>
    </row>
    <row r="33" spans="2:7">
      <c r="B33" s="44" t="s">
        <v>540</v>
      </c>
      <c r="D33" s="44">
        <v>200</v>
      </c>
      <c r="F33" s="202">
        <v>10222</v>
      </c>
      <c r="G33" s="205">
        <f>+F33</f>
        <v>10222</v>
      </c>
    </row>
    <row r="34" spans="2:7">
      <c r="B34" s="44" t="s">
        <v>534</v>
      </c>
      <c r="D34" s="44">
        <v>400</v>
      </c>
      <c r="F34" s="202">
        <v>16728</v>
      </c>
      <c r="G34" s="205">
        <f t="shared" ref="G34:G44" si="1">+F34</f>
        <v>16728</v>
      </c>
    </row>
    <row r="35" spans="2:7">
      <c r="B35" s="44" t="s">
        <v>546</v>
      </c>
      <c r="D35" s="44">
        <v>200</v>
      </c>
      <c r="F35" s="202">
        <v>10222</v>
      </c>
      <c r="G35" s="205">
        <f t="shared" si="1"/>
        <v>10222</v>
      </c>
    </row>
    <row r="36" spans="2:7">
      <c r="B36" s="44" t="s">
        <v>539</v>
      </c>
      <c r="D36" s="44">
        <v>100</v>
      </c>
      <c r="F36" s="202">
        <v>5111</v>
      </c>
      <c r="G36" s="205">
        <f t="shared" si="1"/>
        <v>5111</v>
      </c>
    </row>
    <row r="37" spans="2:7">
      <c r="B37" s="44" t="s">
        <v>547</v>
      </c>
      <c r="D37" s="44">
        <v>100</v>
      </c>
      <c r="F37" s="202">
        <v>5111</v>
      </c>
      <c r="G37" s="205">
        <f t="shared" si="1"/>
        <v>5111</v>
      </c>
    </row>
    <row r="38" spans="2:7">
      <c r="B38" s="44" t="s">
        <v>535</v>
      </c>
      <c r="D38" s="44">
        <v>100</v>
      </c>
      <c r="F38" s="202">
        <v>5111</v>
      </c>
      <c r="G38" s="205">
        <f t="shared" si="1"/>
        <v>5111</v>
      </c>
    </row>
    <row r="39" spans="2:7">
      <c r="B39" s="44" t="s">
        <v>541</v>
      </c>
      <c r="D39" s="44">
        <v>200</v>
      </c>
      <c r="F39" s="202">
        <v>8364</v>
      </c>
      <c r="G39" s="205">
        <f t="shared" si="1"/>
        <v>8364</v>
      </c>
    </row>
    <row r="40" spans="2:7">
      <c r="B40" s="44" t="s">
        <v>548</v>
      </c>
      <c r="D40" s="44">
        <v>140</v>
      </c>
      <c r="F40" s="202">
        <v>5111</v>
      </c>
      <c r="G40" s="205">
        <f t="shared" si="1"/>
        <v>5111</v>
      </c>
    </row>
    <row r="41" spans="2:7">
      <c r="B41" s="44" t="s">
        <v>549</v>
      </c>
      <c r="D41" s="44">
        <v>100</v>
      </c>
      <c r="F41" s="202">
        <v>5111</v>
      </c>
      <c r="G41" s="205">
        <f t="shared" si="1"/>
        <v>5111</v>
      </c>
    </row>
    <row r="42" spans="2:7">
      <c r="B42" s="44" t="s">
        <v>550</v>
      </c>
      <c r="D42" s="44">
        <v>100</v>
      </c>
      <c r="F42" s="202">
        <v>2555.5</v>
      </c>
      <c r="G42" s="205">
        <f t="shared" si="1"/>
        <v>2555.5</v>
      </c>
    </row>
    <row r="43" spans="2:7">
      <c r="B43" s="44" t="s">
        <v>551</v>
      </c>
      <c r="D43" s="44">
        <v>200</v>
      </c>
      <c r="F43" s="202">
        <v>10222</v>
      </c>
      <c r="G43" s="205">
        <f t="shared" si="1"/>
        <v>10222</v>
      </c>
    </row>
    <row r="44" spans="2:7">
      <c r="B44" s="44" t="s">
        <v>552</v>
      </c>
      <c r="D44" s="44">
        <v>100</v>
      </c>
      <c r="F44" s="202">
        <v>5111</v>
      </c>
      <c r="G44" s="205">
        <f t="shared" si="1"/>
        <v>5111</v>
      </c>
    </row>
    <row r="45" spans="2:7">
      <c r="F45" s="202"/>
    </row>
    <row r="46" spans="2:7">
      <c r="D46" s="204">
        <f>SUM(D33:D44)</f>
        <v>1940</v>
      </c>
      <c r="E46" s="204"/>
      <c r="F46" s="203">
        <f>SUM(F33:F44)</f>
        <v>88979.5</v>
      </c>
      <c r="G46" s="203">
        <f>SUM(G33:G44)</f>
        <v>88979.5</v>
      </c>
    </row>
    <row r="48" spans="2:7">
      <c r="B48" s="207" t="s">
        <v>43</v>
      </c>
      <c r="C48" s="207"/>
      <c r="D48" s="207"/>
      <c r="E48" s="207"/>
      <c r="F48" s="207"/>
      <c r="G48" s="208">
        <f>+G46+G28+G21</f>
        <v>234701.5</v>
      </c>
    </row>
  </sheetData>
  <mergeCells count="3">
    <mergeCell ref="B30:G30"/>
    <mergeCell ref="B6:G6"/>
    <mergeCell ref="B23:G23"/>
  </mergeCells>
  <pageMargins left="0.7" right="0.7" top="0.75" bottom="0.75" header="0.3" footer="0.3"/>
  <pageSetup scale="95" fitToHeight="0" orientation="portrait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104"/>
  <sheetViews>
    <sheetView zoomScale="85" zoomScaleNormal="85" workbookViewId="0">
      <selection activeCell="B6" sqref="B6"/>
    </sheetView>
  </sheetViews>
  <sheetFormatPr defaultRowHeight="15"/>
  <cols>
    <col min="1" max="1" width="9.140625" style="44"/>
    <col min="2" max="2" width="16.28515625" style="44" customWidth="1"/>
    <col min="3" max="3" width="14.5703125" style="44" customWidth="1"/>
    <col min="4" max="5" width="21.42578125" style="44" customWidth="1"/>
    <col min="6" max="6" width="37.140625" style="44" customWidth="1"/>
    <col min="7" max="7" width="21.42578125" style="44" customWidth="1"/>
    <col min="8" max="8" width="5" style="44" customWidth="1"/>
    <col min="9" max="9" width="21.42578125" style="44" customWidth="1"/>
    <col min="10" max="16384" width="9.140625" style="44"/>
  </cols>
  <sheetData>
    <row r="5" spans="2:9" ht="18.75">
      <c r="B5" s="211" t="s">
        <v>206</v>
      </c>
      <c r="C5" s="125"/>
      <c r="D5" s="125"/>
      <c r="E5" s="125"/>
      <c r="F5" s="125"/>
      <c r="G5" s="125"/>
      <c r="H5" s="125"/>
      <c r="I5" s="125"/>
    </row>
    <row r="6" spans="2:9" s="219" customFormat="1">
      <c r="B6" s="217" t="s">
        <v>205</v>
      </c>
      <c r="C6" s="217" t="s">
        <v>556</v>
      </c>
      <c r="D6" s="217" t="s">
        <v>557</v>
      </c>
      <c r="E6" s="217" t="s">
        <v>558</v>
      </c>
      <c r="F6" s="217" t="s">
        <v>559</v>
      </c>
      <c r="G6" s="218" t="s">
        <v>560</v>
      </c>
      <c r="H6" s="218"/>
      <c r="I6" s="218" t="s">
        <v>561</v>
      </c>
    </row>
    <row r="7" spans="2:9" s="214" customFormat="1">
      <c r="B7" s="215" t="s">
        <v>562</v>
      </c>
      <c r="C7" s="215" t="s">
        <v>206</v>
      </c>
      <c r="D7" s="215" t="s">
        <v>563</v>
      </c>
      <c r="E7" s="215" t="s">
        <v>564</v>
      </c>
      <c r="F7" s="215" t="s">
        <v>565</v>
      </c>
      <c r="G7" s="216">
        <v>6</v>
      </c>
      <c r="H7" s="216"/>
      <c r="I7" s="216">
        <v>1080</v>
      </c>
    </row>
    <row r="8" spans="2:9" s="214" customFormat="1">
      <c r="B8" s="215" t="s">
        <v>562</v>
      </c>
      <c r="C8" s="215" t="s">
        <v>206</v>
      </c>
      <c r="D8" s="215" t="s">
        <v>563</v>
      </c>
      <c r="E8" s="215" t="s">
        <v>566</v>
      </c>
      <c r="F8" s="215" t="s">
        <v>567</v>
      </c>
      <c r="G8" s="216">
        <v>3</v>
      </c>
      <c r="H8" s="216"/>
      <c r="I8" s="216">
        <v>540</v>
      </c>
    </row>
    <row r="9" spans="2:9" s="214" customFormat="1">
      <c r="B9" s="215" t="s">
        <v>562</v>
      </c>
      <c r="C9" s="215" t="s">
        <v>206</v>
      </c>
      <c r="D9" s="215" t="s">
        <v>563</v>
      </c>
      <c r="E9" s="215" t="s">
        <v>568</v>
      </c>
      <c r="F9" s="215" t="s">
        <v>569</v>
      </c>
      <c r="G9" s="216">
        <v>1</v>
      </c>
      <c r="H9" s="216"/>
      <c r="I9" s="216">
        <v>180</v>
      </c>
    </row>
    <row r="10" spans="2:9" s="214" customFormat="1">
      <c r="B10" s="215" t="s">
        <v>562</v>
      </c>
      <c r="C10" s="215" t="s">
        <v>206</v>
      </c>
      <c r="D10" s="215" t="s">
        <v>570</v>
      </c>
      <c r="E10" s="215" t="s">
        <v>571</v>
      </c>
      <c r="F10" s="215" t="s">
        <v>30</v>
      </c>
      <c r="G10" s="216">
        <v>62</v>
      </c>
      <c r="H10" s="216"/>
      <c r="I10" s="216">
        <v>0</v>
      </c>
    </row>
    <row r="11" spans="2:9" s="214" customFormat="1">
      <c r="B11" s="215" t="s">
        <v>562</v>
      </c>
      <c r="C11" s="215" t="s">
        <v>206</v>
      </c>
      <c r="D11" s="215" t="s">
        <v>572</v>
      </c>
      <c r="E11" s="215" t="s">
        <v>573</v>
      </c>
      <c r="F11" s="215" t="s">
        <v>574</v>
      </c>
      <c r="G11" s="216">
        <v>118</v>
      </c>
      <c r="H11" s="216"/>
      <c r="I11" s="216">
        <v>0</v>
      </c>
    </row>
    <row r="12" spans="2:9" s="214" customFormat="1">
      <c r="B12" s="215" t="s">
        <v>562</v>
      </c>
      <c r="C12" s="215" t="s">
        <v>206</v>
      </c>
      <c r="D12" s="215" t="s">
        <v>575</v>
      </c>
      <c r="E12" s="215" t="s">
        <v>576</v>
      </c>
      <c r="F12" s="215" t="s">
        <v>577</v>
      </c>
      <c r="G12" s="216">
        <v>2</v>
      </c>
      <c r="H12" s="216"/>
      <c r="I12" s="216">
        <v>200</v>
      </c>
    </row>
    <row r="13" spans="2:9" s="214" customFormat="1">
      <c r="B13" s="215" t="s">
        <v>562</v>
      </c>
      <c r="C13" s="215" t="s">
        <v>206</v>
      </c>
      <c r="D13" s="215" t="s">
        <v>575</v>
      </c>
      <c r="E13" s="215" t="s">
        <v>578</v>
      </c>
      <c r="F13" s="215" t="s">
        <v>579</v>
      </c>
      <c r="G13" s="216">
        <v>44</v>
      </c>
      <c r="H13" s="216"/>
      <c r="I13" s="216">
        <v>0</v>
      </c>
    </row>
    <row r="14" spans="2:9" s="214" customFormat="1">
      <c r="B14" s="215" t="s">
        <v>562</v>
      </c>
      <c r="C14" s="215" t="s">
        <v>206</v>
      </c>
      <c r="D14" s="215" t="s">
        <v>580</v>
      </c>
      <c r="E14" s="215" t="s">
        <v>580</v>
      </c>
      <c r="F14" s="215" t="s">
        <v>581</v>
      </c>
      <c r="G14" s="216">
        <v>33</v>
      </c>
      <c r="H14" s="216"/>
      <c r="I14" s="216">
        <v>0</v>
      </c>
    </row>
    <row r="15" spans="2:9" s="214" customFormat="1">
      <c r="B15" s="215" t="s">
        <v>562</v>
      </c>
      <c r="C15" s="215" t="s">
        <v>206</v>
      </c>
      <c r="D15" s="215" t="s">
        <v>582</v>
      </c>
      <c r="E15" s="215" t="s">
        <v>583</v>
      </c>
      <c r="F15" s="215" t="s">
        <v>584</v>
      </c>
      <c r="G15" s="216">
        <v>377</v>
      </c>
      <c r="H15" s="216"/>
      <c r="I15" s="216">
        <v>169650</v>
      </c>
    </row>
    <row r="16" spans="2:9" s="214" customFormat="1" ht="26.25">
      <c r="B16" s="215" t="s">
        <v>562</v>
      </c>
      <c r="C16" s="215" t="s">
        <v>206</v>
      </c>
      <c r="D16" s="215" t="s">
        <v>582</v>
      </c>
      <c r="E16" s="215" t="s">
        <v>585</v>
      </c>
      <c r="F16" s="215" t="s">
        <v>586</v>
      </c>
      <c r="G16" s="216">
        <v>110</v>
      </c>
      <c r="H16" s="216"/>
      <c r="I16" s="216">
        <v>75900</v>
      </c>
    </row>
    <row r="17" spans="2:9" s="214" customFormat="1">
      <c r="B17" s="215" t="s">
        <v>562</v>
      </c>
      <c r="C17" s="215" t="s">
        <v>206</v>
      </c>
      <c r="D17" s="215" t="s">
        <v>582</v>
      </c>
      <c r="E17" s="215" t="s">
        <v>587</v>
      </c>
      <c r="F17" s="215" t="s">
        <v>588</v>
      </c>
      <c r="G17" s="216">
        <v>37</v>
      </c>
      <c r="H17" s="216"/>
      <c r="I17" s="216">
        <v>32560</v>
      </c>
    </row>
    <row r="18" spans="2:9" s="214" customFormat="1">
      <c r="B18" s="215" t="s">
        <v>562</v>
      </c>
      <c r="C18" s="215" t="s">
        <v>206</v>
      </c>
      <c r="D18" s="215" t="s">
        <v>589</v>
      </c>
      <c r="E18" s="215" t="s">
        <v>590</v>
      </c>
      <c r="F18" s="215" t="s">
        <v>591</v>
      </c>
      <c r="G18" s="216">
        <v>269</v>
      </c>
      <c r="H18" s="216"/>
      <c r="I18" s="216">
        <v>204440</v>
      </c>
    </row>
    <row r="19" spans="2:9" s="214" customFormat="1">
      <c r="B19" s="215" t="s">
        <v>562</v>
      </c>
      <c r="C19" s="215" t="s">
        <v>206</v>
      </c>
      <c r="D19" s="215" t="s">
        <v>589</v>
      </c>
      <c r="E19" s="215" t="s">
        <v>592</v>
      </c>
      <c r="F19" s="215" t="s">
        <v>593</v>
      </c>
      <c r="G19" s="216">
        <v>163</v>
      </c>
      <c r="H19" s="216"/>
      <c r="I19" s="216">
        <v>146700</v>
      </c>
    </row>
    <row r="20" spans="2:9" s="214" customFormat="1">
      <c r="B20" s="215" t="s">
        <v>562</v>
      </c>
      <c r="C20" s="215" t="s">
        <v>206</v>
      </c>
      <c r="D20" s="215" t="s">
        <v>589</v>
      </c>
      <c r="E20" s="215" t="s">
        <v>594</v>
      </c>
      <c r="F20" s="215" t="s">
        <v>595</v>
      </c>
      <c r="G20" s="216">
        <v>47</v>
      </c>
      <c r="H20" s="216"/>
      <c r="I20" s="216">
        <v>49350</v>
      </c>
    </row>
    <row r="21" spans="2:9" s="214" customFormat="1">
      <c r="B21" s="215" t="s">
        <v>562</v>
      </c>
      <c r="C21" s="215" t="s">
        <v>206</v>
      </c>
      <c r="D21" s="215" t="s">
        <v>596</v>
      </c>
      <c r="E21" s="215" t="s">
        <v>597</v>
      </c>
      <c r="F21" s="215" t="s">
        <v>598</v>
      </c>
      <c r="G21" s="216">
        <v>96</v>
      </c>
      <c r="H21" s="216"/>
      <c r="I21" s="216">
        <v>43200</v>
      </c>
    </row>
    <row r="22" spans="2:9" s="214" customFormat="1">
      <c r="B22" s="215" t="s">
        <v>562</v>
      </c>
      <c r="C22" s="215" t="s">
        <v>206</v>
      </c>
      <c r="D22" s="215" t="s">
        <v>596</v>
      </c>
      <c r="E22" s="215" t="s">
        <v>599</v>
      </c>
      <c r="F22" s="215" t="s">
        <v>600</v>
      </c>
      <c r="G22" s="216">
        <v>35</v>
      </c>
      <c r="H22" s="216"/>
      <c r="I22" s="216">
        <v>18200</v>
      </c>
    </row>
    <row r="23" spans="2:9" s="214" customFormat="1">
      <c r="B23" s="215" t="s">
        <v>562</v>
      </c>
      <c r="C23" s="215" t="s">
        <v>206</v>
      </c>
      <c r="D23" s="215" t="s">
        <v>596</v>
      </c>
      <c r="E23" s="215" t="s">
        <v>601</v>
      </c>
      <c r="F23" s="215" t="s">
        <v>602</v>
      </c>
      <c r="G23" s="216">
        <v>5</v>
      </c>
      <c r="H23" s="216"/>
      <c r="I23" s="216">
        <v>3260</v>
      </c>
    </row>
    <row r="24" spans="2:9" s="214" customFormat="1">
      <c r="B24" s="215" t="s">
        <v>562</v>
      </c>
      <c r="C24" s="215" t="s">
        <v>206</v>
      </c>
      <c r="D24" s="215" t="s">
        <v>603</v>
      </c>
      <c r="E24" s="215" t="s">
        <v>604</v>
      </c>
      <c r="F24" s="215" t="s">
        <v>605</v>
      </c>
      <c r="G24" s="216">
        <v>70</v>
      </c>
      <c r="H24" s="216"/>
      <c r="I24" s="216">
        <v>31500</v>
      </c>
    </row>
    <row r="25" spans="2:9" s="214" customFormat="1">
      <c r="B25" s="215" t="s">
        <v>562</v>
      </c>
      <c r="C25" s="215" t="s">
        <v>206</v>
      </c>
      <c r="D25" s="215" t="s">
        <v>603</v>
      </c>
      <c r="E25" s="215" t="s">
        <v>606</v>
      </c>
      <c r="F25" s="215" t="s">
        <v>607</v>
      </c>
      <c r="G25" s="216">
        <v>21</v>
      </c>
      <c r="H25" s="216"/>
      <c r="I25" s="216">
        <v>10920</v>
      </c>
    </row>
    <row r="26" spans="2:9" s="214" customFormat="1">
      <c r="B26" s="215" t="s">
        <v>562</v>
      </c>
      <c r="C26" s="215" t="s">
        <v>206</v>
      </c>
      <c r="D26" s="215" t="s">
        <v>603</v>
      </c>
      <c r="E26" s="215" t="s">
        <v>608</v>
      </c>
      <c r="F26" s="215" t="s">
        <v>609</v>
      </c>
      <c r="G26" s="216">
        <v>2</v>
      </c>
      <c r="H26" s="216"/>
      <c r="I26" s="216">
        <v>1300</v>
      </c>
    </row>
    <row r="27" spans="2:9" s="214" customFormat="1">
      <c r="B27" s="215" t="s">
        <v>562</v>
      </c>
      <c r="C27" s="215" t="s">
        <v>206</v>
      </c>
      <c r="D27" s="215" t="s">
        <v>610</v>
      </c>
      <c r="E27" s="215" t="s">
        <v>611</v>
      </c>
      <c r="F27" s="215" t="s">
        <v>612</v>
      </c>
      <c r="G27" s="216">
        <v>1</v>
      </c>
      <c r="H27" s="216"/>
      <c r="I27" s="216">
        <v>0</v>
      </c>
    </row>
    <row r="28" spans="2:9" s="214" customFormat="1" ht="26.25">
      <c r="B28" s="215" t="s">
        <v>562</v>
      </c>
      <c r="C28" s="215" t="s">
        <v>206</v>
      </c>
      <c r="D28" s="215" t="s">
        <v>613</v>
      </c>
      <c r="E28" s="215" t="s">
        <v>614</v>
      </c>
      <c r="F28" s="215" t="s">
        <v>615</v>
      </c>
      <c r="G28" s="216">
        <v>52</v>
      </c>
      <c r="H28" s="216"/>
      <c r="I28" s="216">
        <v>23400</v>
      </c>
    </row>
    <row r="29" spans="2:9" s="214" customFormat="1" ht="26.25">
      <c r="B29" s="215" t="s">
        <v>562</v>
      </c>
      <c r="C29" s="215" t="s">
        <v>206</v>
      </c>
      <c r="D29" s="215" t="s">
        <v>613</v>
      </c>
      <c r="E29" s="215" t="s">
        <v>616</v>
      </c>
      <c r="F29" s="215" t="s">
        <v>617</v>
      </c>
      <c r="G29" s="216">
        <v>16</v>
      </c>
      <c r="H29" s="216"/>
      <c r="I29" s="216">
        <v>8320</v>
      </c>
    </row>
    <row r="30" spans="2:9" s="214" customFormat="1" ht="26.25">
      <c r="B30" s="215" t="s">
        <v>562</v>
      </c>
      <c r="C30" s="215" t="s">
        <v>206</v>
      </c>
      <c r="D30" s="215" t="s">
        <v>613</v>
      </c>
      <c r="E30" s="215" t="s">
        <v>618</v>
      </c>
      <c r="F30" s="215" t="s">
        <v>619</v>
      </c>
      <c r="G30" s="216">
        <v>4</v>
      </c>
      <c r="H30" s="216"/>
      <c r="I30" s="216">
        <v>2600</v>
      </c>
    </row>
    <row r="31" spans="2:9" s="214" customFormat="1">
      <c r="B31" s="215" t="s">
        <v>562</v>
      </c>
      <c r="C31" s="215" t="s">
        <v>206</v>
      </c>
      <c r="D31" s="215" t="s">
        <v>620</v>
      </c>
      <c r="E31" s="215" t="s">
        <v>621</v>
      </c>
      <c r="F31" s="215" t="s">
        <v>622</v>
      </c>
      <c r="G31" s="216">
        <v>191</v>
      </c>
      <c r="H31" s="216"/>
      <c r="I31" s="216">
        <v>62075</v>
      </c>
    </row>
    <row r="32" spans="2:9" s="214" customFormat="1">
      <c r="B32" s="215" t="s">
        <v>562</v>
      </c>
      <c r="C32" s="215" t="s">
        <v>206</v>
      </c>
      <c r="D32" s="215" t="s">
        <v>620</v>
      </c>
      <c r="E32" s="215" t="s">
        <v>623</v>
      </c>
      <c r="F32" s="215" t="s">
        <v>624</v>
      </c>
      <c r="G32" s="216">
        <v>96</v>
      </c>
      <c r="H32" s="216"/>
      <c r="I32" s="216">
        <v>35520</v>
      </c>
    </row>
    <row r="33" spans="2:9" s="214" customFormat="1">
      <c r="B33" s="215" t="s">
        <v>562</v>
      </c>
      <c r="C33" s="215" t="s">
        <v>206</v>
      </c>
      <c r="D33" s="215" t="s">
        <v>620</v>
      </c>
      <c r="E33" s="215" t="s">
        <v>625</v>
      </c>
      <c r="F33" s="215" t="s">
        <v>626</v>
      </c>
      <c r="G33" s="216">
        <v>19</v>
      </c>
      <c r="H33" s="216"/>
      <c r="I33" s="216">
        <v>9500</v>
      </c>
    </row>
    <row r="34" spans="2:9" s="220" customFormat="1" ht="15.75">
      <c r="G34" s="221">
        <f>SUM(G7:G33)</f>
        <v>1880</v>
      </c>
      <c r="H34" s="221"/>
      <c r="I34" s="222">
        <f>SUM(I7:I33)</f>
        <v>930395</v>
      </c>
    </row>
    <row r="35" spans="2:9" s="220" customFormat="1" ht="15.75">
      <c r="G35" s="221"/>
      <c r="H35" s="221"/>
      <c r="I35" s="223"/>
    </row>
    <row r="36" spans="2:9" s="220" customFormat="1" ht="15.75">
      <c r="G36" s="221"/>
      <c r="H36" s="221"/>
      <c r="I36" s="223"/>
    </row>
    <row r="37" spans="2:9" s="220" customFormat="1" ht="15.75">
      <c r="G37" s="221"/>
      <c r="H37" s="221"/>
      <c r="I37" s="223"/>
    </row>
    <row r="38" spans="2:9" s="220" customFormat="1" ht="15.75">
      <c r="G38" s="221"/>
      <c r="H38" s="221"/>
      <c r="I38" s="223"/>
    </row>
    <row r="39" spans="2:9" s="220" customFormat="1" ht="15.75">
      <c r="G39" s="221"/>
      <c r="H39" s="221"/>
      <c r="I39" s="223"/>
    </row>
    <row r="40" spans="2:9" s="220" customFormat="1" ht="15.75">
      <c r="G40" s="221"/>
      <c r="H40" s="221"/>
      <c r="I40" s="223"/>
    </row>
    <row r="41" spans="2:9" s="220" customFormat="1" ht="15.75">
      <c r="G41" s="221"/>
      <c r="H41" s="221"/>
      <c r="I41" s="223"/>
    </row>
    <row r="42" spans="2:9" s="220" customFormat="1" ht="15.75">
      <c r="G42" s="221"/>
      <c r="H42" s="221"/>
      <c r="I42" s="223"/>
    </row>
    <row r="43" spans="2:9" s="220" customFormat="1" ht="15.75">
      <c r="G43" s="221"/>
      <c r="H43" s="221"/>
      <c r="I43" s="223"/>
    </row>
    <row r="44" spans="2:9" s="220" customFormat="1" ht="15.75">
      <c r="G44" s="221"/>
      <c r="H44" s="221"/>
      <c r="I44" s="223"/>
    </row>
    <row r="45" spans="2:9" s="220" customFormat="1" ht="15.75">
      <c r="G45" s="221"/>
      <c r="H45" s="221"/>
      <c r="I45" s="223"/>
    </row>
    <row r="46" spans="2:9" s="220" customFormat="1" ht="15.75">
      <c r="G46" s="221"/>
      <c r="H46" s="221"/>
      <c r="I46" s="223"/>
    </row>
    <row r="47" spans="2:9" s="220" customFormat="1" ht="15.75">
      <c r="G47" s="221"/>
      <c r="H47" s="221"/>
      <c r="I47" s="223"/>
    </row>
    <row r="48" spans="2:9" s="220" customFormat="1" ht="15.75">
      <c r="G48" s="221"/>
      <c r="H48" s="221"/>
      <c r="I48" s="223"/>
    </row>
    <row r="49" spans="7:9" s="220" customFormat="1" ht="15.75">
      <c r="G49" s="221"/>
      <c r="H49" s="221"/>
      <c r="I49" s="223"/>
    </row>
    <row r="50" spans="7:9" s="220" customFormat="1" ht="15.75">
      <c r="G50" s="221"/>
      <c r="H50" s="221"/>
      <c r="I50" s="223"/>
    </row>
    <row r="51" spans="7:9" s="220" customFormat="1" ht="15.75">
      <c r="G51" s="221"/>
      <c r="H51" s="221"/>
      <c r="I51" s="223"/>
    </row>
    <row r="52" spans="7:9" s="220" customFormat="1" ht="15.75">
      <c r="G52" s="221"/>
      <c r="H52" s="221"/>
      <c r="I52" s="223"/>
    </row>
    <row r="53" spans="7:9" s="220" customFormat="1" ht="15.75">
      <c r="G53" s="221"/>
      <c r="H53" s="221"/>
      <c r="I53" s="223"/>
    </row>
    <row r="54" spans="7:9" s="220" customFormat="1" ht="15.75">
      <c r="G54" s="221"/>
      <c r="H54" s="221"/>
      <c r="I54" s="223"/>
    </row>
    <row r="55" spans="7:9" s="220" customFormat="1" ht="15.75">
      <c r="G55" s="221"/>
      <c r="H55" s="221"/>
      <c r="I55" s="223"/>
    </row>
    <row r="56" spans="7:9" s="220" customFormat="1" ht="15.75">
      <c r="G56" s="221"/>
      <c r="H56" s="221"/>
      <c r="I56" s="223"/>
    </row>
    <row r="57" spans="7:9" s="220" customFormat="1" ht="15.75">
      <c r="G57" s="221"/>
      <c r="H57" s="221"/>
      <c r="I57" s="223"/>
    </row>
    <row r="58" spans="7:9" s="220" customFormat="1" ht="15.75">
      <c r="G58" s="221"/>
      <c r="H58" s="221"/>
      <c r="I58" s="223"/>
    </row>
    <row r="59" spans="7:9" s="220" customFormat="1" ht="15.75">
      <c r="G59" s="221"/>
      <c r="H59" s="221"/>
      <c r="I59" s="223"/>
    </row>
    <row r="60" spans="7:9" s="220" customFormat="1" ht="15.75">
      <c r="G60" s="221"/>
      <c r="H60" s="221"/>
      <c r="I60" s="223"/>
    </row>
    <row r="61" spans="7:9" s="220" customFormat="1" ht="15.75">
      <c r="G61" s="221"/>
      <c r="H61" s="221"/>
      <c r="I61" s="223"/>
    </row>
    <row r="62" spans="7:9" s="220" customFormat="1" ht="15.75">
      <c r="G62" s="221"/>
      <c r="H62" s="221"/>
      <c r="I62" s="223"/>
    </row>
    <row r="63" spans="7:9" s="220" customFormat="1" ht="15.75">
      <c r="G63" s="221"/>
      <c r="H63" s="221"/>
      <c r="I63" s="223"/>
    </row>
    <row r="64" spans="7:9" s="220" customFormat="1" ht="15.75">
      <c r="G64" s="221"/>
      <c r="H64" s="221"/>
      <c r="I64" s="223"/>
    </row>
    <row r="65" spans="2:9" s="220" customFormat="1" ht="15.75">
      <c r="G65" s="221"/>
      <c r="H65" s="221"/>
      <c r="I65" s="223"/>
    </row>
    <row r="66" spans="2:9" s="220" customFormat="1" ht="15.75">
      <c r="G66" s="221"/>
      <c r="H66" s="221"/>
      <c r="I66" s="223"/>
    </row>
    <row r="67" spans="2:9" s="220" customFormat="1" ht="15.75">
      <c r="G67" s="221"/>
      <c r="H67" s="221"/>
      <c r="I67" s="223"/>
    </row>
    <row r="68" spans="2:9" s="220" customFormat="1" ht="15.75">
      <c r="G68" s="221"/>
      <c r="H68" s="221"/>
      <c r="I68" s="223"/>
    </row>
    <row r="69" spans="2:9" s="220" customFormat="1" ht="15.75">
      <c r="G69" s="221"/>
      <c r="H69" s="221"/>
      <c r="I69" s="223"/>
    </row>
    <row r="70" spans="2:9" s="220" customFormat="1" ht="15.75">
      <c r="G70" s="221"/>
      <c r="H70" s="221"/>
      <c r="I70" s="223"/>
    </row>
    <row r="71" spans="2:9" s="220" customFormat="1" ht="15.75">
      <c r="G71" s="221"/>
      <c r="H71" s="221"/>
      <c r="I71" s="223"/>
    </row>
    <row r="72" spans="2:9" s="220" customFormat="1" ht="15.75">
      <c r="G72" s="221"/>
      <c r="H72" s="221"/>
      <c r="I72" s="223"/>
    </row>
    <row r="73" spans="2:9" s="220" customFormat="1" ht="15.75">
      <c r="G73" s="221"/>
      <c r="H73" s="221"/>
      <c r="I73" s="223"/>
    </row>
    <row r="74" spans="2:9" s="220" customFormat="1" ht="15.75">
      <c r="G74" s="221"/>
      <c r="H74" s="221"/>
      <c r="I74" s="223"/>
    </row>
    <row r="75" spans="2:9" s="220" customFormat="1" ht="15.75">
      <c r="G75" s="221"/>
      <c r="H75" s="221"/>
      <c r="I75" s="223"/>
    </row>
    <row r="76" spans="2:9" s="220" customFormat="1" ht="15.75">
      <c r="G76" s="221"/>
      <c r="H76" s="221"/>
      <c r="I76" s="223"/>
    </row>
    <row r="77" spans="2:9" s="220" customFormat="1" ht="15.75">
      <c r="G77" s="221"/>
      <c r="H77" s="221"/>
      <c r="I77" s="223"/>
    </row>
    <row r="78" spans="2:9" s="220" customFormat="1" ht="15.75">
      <c r="G78" s="221"/>
      <c r="H78" s="221"/>
      <c r="I78" s="223"/>
    </row>
    <row r="80" spans="2:9" ht="18.75">
      <c r="B80" s="211" t="s">
        <v>674</v>
      </c>
      <c r="C80" s="125"/>
      <c r="D80" s="125"/>
      <c r="E80" s="125"/>
      <c r="F80" s="125"/>
      <c r="G80" s="125"/>
      <c r="H80" s="125"/>
      <c r="I80" s="125"/>
    </row>
    <row r="81" spans="2:9" s="213" customFormat="1" ht="12.75">
      <c r="B81" s="212" t="s">
        <v>205</v>
      </c>
      <c r="C81" s="212" t="s">
        <v>556</v>
      </c>
      <c r="D81" s="212" t="s">
        <v>557</v>
      </c>
      <c r="E81" s="212" t="s">
        <v>558</v>
      </c>
      <c r="F81" s="212" t="s">
        <v>559</v>
      </c>
      <c r="G81" s="212" t="s">
        <v>560</v>
      </c>
      <c r="H81" s="212"/>
      <c r="I81" s="212" t="s">
        <v>561</v>
      </c>
    </row>
    <row r="82" spans="2:9">
      <c r="B82" s="209" t="s">
        <v>562</v>
      </c>
      <c r="C82" s="209" t="s">
        <v>627</v>
      </c>
      <c r="D82" s="209" t="s">
        <v>570</v>
      </c>
      <c r="E82" s="209" t="s">
        <v>629</v>
      </c>
      <c r="F82" s="209" t="s">
        <v>630</v>
      </c>
      <c r="G82" s="210">
        <v>271</v>
      </c>
      <c r="H82" s="210"/>
      <c r="I82" s="210">
        <v>18620</v>
      </c>
    </row>
    <row r="83" spans="2:9">
      <c r="B83" s="209" t="s">
        <v>562</v>
      </c>
      <c r="C83" s="209" t="s">
        <v>627</v>
      </c>
      <c r="D83" s="209" t="s">
        <v>570</v>
      </c>
      <c r="E83" s="209" t="s">
        <v>631</v>
      </c>
      <c r="F83" s="209" t="s">
        <v>632</v>
      </c>
      <c r="G83" s="210">
        <v>64</v>
      </c>
      <c r="H83" s="210"/>
      <c r="I83" s="210">
        <v>0</v>
      </c>
    </row>
    <row r="84" spans="2:9">
      <c r="B84" s="209" t="s">
        <v>562</v>
      </c>
      <c r="C84" s="209" t="s">
        <v>627</v>
      </c>
      <c r="D84" s="209" t="s">
        <v>570</v>
      </c>
      <c r="E84" s="209" t="s">
        <v>633</v>
      </c>
      <c r="F84" s="209" t="s">
        <v>634</v>
      </c>
      <c r="G84" s="210">
        <v>76</v>
      </c>
      <c r="H84" s="210"/>
      <c r="I84" s="210">
        <v>3750</v>
      </c>
    </row>
    <row r="85" spans="2:9">
      <c r="B85" s="209" t="s">
        <v>562</v>
      </c>
      <c r="C85" s="209" t="s">
        <v>627</v>
      </c>
      <c r="D85" s="209" t="s">
        <v>570</v>
      </c>
      <c r="E85" s="209" t="s">
        <v>635</v>
      </c>
      <c r="F85" s="209" t="s">
        <v>636</v>
      </c>
      <c r="G85" s="210">
        <v>79</v>
      </c>
      <c r="H85" s="210"/>
      <c r="I85" s="210">
        <v>0</v>
      </c>
    </row>
    <row r="86" spans="2:9">
      <c r="B86" s="209" t="s">
        <v>562</v>
      </c>
      <c r="C86" s="209" t="s">
        <v>627</v>
      </c>
      <c r="D86" s="209" t="s">
        <v>570</v>
      </c>
      <c r="E86" s="209" t="s">
        <v>637</v>
      </c>
      <c r="F86" s="209" t="s">
        <v>638</v>
      </c>
      <c r="G86" s="210">
        <v>82</v>
      </c>
      <c r="H86" s="210"/>
      <c r="I86" s="210">
        <v>0</v>
      </c>
    </row>
    <row r="87" spans="2:9">
      <c r="B87" s="209" t="s">
        <v>562</v>
      </c>
      <c r="C87" s="209" t="s">
        <v>627</v>
      </c>
      <c r="D87" s="209" t="s">
        <v>570</v>
      </c>
      <c r="E87" s="209" t="s">
        <v>639</v>
      </c>
      <c r="F87" s="209" t="s">
        <v>640</v>
      </c>
      <c r="G87" s="210">
        <v>54</v>
      </c>
      <c r="H87" s="210"/>
      <c r="I87" s="210">
        <v>2600</v>
      </c>
    </row>
    <row r="88" spans="2:9">
      <c r="B88" s="209" t="s">
        <v>562</v>
      </c>
      <c r="C88" s="209" t="s">
        <v>627</v>
      </c>
      <c r="D88" s="209" t="s">
        <v>570</v>
      </c>
      <c r="E88" s="209" t="s">
        <v>639</v>
      </c>
      <c r="F88" s="209" t="s">
        <v>640</v>
      </c>
      <c r="G88" s="210">
        <v>1</v>
      </c>
      <c r="H88" s="210"/>
      <c r="I88" s="210">
        <v>50</v>
      </c>
    </row>
    <row r="89" spans="2:9">
      <c r="B89" s="209" t="s">
        <v>562</v>
      </c>
      <c r="C89" s="209" t="s">
        <v>627</v>
      </c>
      <c r="D89" s="209" t="s">
        <v>570</v>
      </c>
      <c r="E89" s="209" t="s">
        <v>641</v>
      </c>
      <c r="F89" s="209" t="s">
        <v>642</v>
      </c>
      <c r="G89" s="210">
        <v>61</v>
      </c>
      <c r="H89" s="210"/>
      <c r="I89" s="210">
        <v>4270</v>
      </c>
    </row>
    <row r="90" spans="2:9">
      <c r="B90" s="209" t="s">
        <v>562</v>
      </c>
      <c r="C90" s="209" t="s">
        <v>627</v>
      </c>
      <c r="D90" s="209" t="s">
        <v>570</v>
      </c>
      <c r="E90" s="209" t="s">
        <v>643</v>
      </c>
      <c r="F90" s="209" t="s">
        <v>644</v>
      </c>
      <c r="G90" s="210">
        <v>1024</v>
      </c>
      <c r="H90" s="210"/>
      <c r="I90" s="210">
        <v>0</v>
      </c>
    </row>
    <row r="91" spans="2:9">
      <c r="B91" s="209" t="s">
        <v>562</v>
      </c>
      <c r="C91" s="209" t="s">
        <v>627</v>
      </c>
      <c r="D91" s="209" t="s">
        <v>645</v>
      </c>
      <c r="E91" s="209" t="s">
        <v>646</v>
      </c>
      <c r="F91" s="209" t="s">
        <v>647</v>
      </c>
      <c r="G91" s="210">
        <v>101</v>
      </c>
      <c r="H91" s="210"/>
      <c r="I91" s="210">
        <v>0</v>
      </c>
    </row>
    <row r="92" spans="2:9" ht="25.5">
      <c r="B92" s="209" t="s">
        <v>562</v>
      </c>
      <c r="C92" s="209" t="s">
        <v>627</v>
      </c>
      <c r="D92" s="209" t="s">
        <v>648</v>
      </c>
      <c r="E92" s="209" t="s">
        <v>649</v>
      </c>
      <c r="F92" s="209" t="s">
        <v>650</v>
      </c>
      <c r="G92" s="210">
        <v>3</v>
      </c>
      <c r="H92" s="210"/>
      <c r="I92" s="210">
        <v>300</v>
      </c>
    </row>
    <row r="93" spans="2:9">
      <c r="B93" s="209" t="s">
        <v>562</v>
      </c>
      <c r="C93" s="209" t="s">
        <v>627</v>
      </c>
      <c r="D93" s="209" t="s">
        <v>648</v>
      </c>
      <c r="E93" s="209" t="s">
        <v>651</v>
      </c>
      <c r="F93" s="209" t="s">
        <v>652</v>
      </c>
      <c r="G93" s="210">
        <v>390</v>
      </c>
      <c r="H93" s="210"/>
      <c r="I93" s="210">
        <v>37800</v>
      </c>
    </row>
    <row r="94" spans="2:9">
      <c r="B94" s="209" t="s">
        <v>562</v>
      </c>
      <c r="C94" s="209" t="s">
        <v>627</v>
      </c>
      <c r="D94" s="209" t="s">
        <v>648</v>
      </c>
      <c r="E94" s="209" t="s">
        <v>651</v>
      </c>
      <c r="F94" s="209" t="s">
        <v>652</v>
      </c>
      <c r="G94" s="210">
        <v>1</v>
      </c>
      <c r="H94" s="210"/>
      <c r="I94" s="210">
        <v>100</v>
      </c>
    </row>
    <row r="95" spans="2:9">
      <c r="B95" s="209" t="s">
        <v>562</v>
      </c>
      <c r="C95" s="209" t="s">
        <v>627</v>
      </c>
      <c r="D95" s="209" t="s">
        <v>653</v>
      </c>
      <c r="E95" s="209" t="s">
        <v>654</v>
      </c>
      <c r="F95" s="209" t="s">
        <v>655</v>
      </c>
      <c r="G95" s="210">
        <v>47</v>
      </c>
      <c r="H95" s="210"/>
      <c r="I95" s="210">
        <v>0</v>
      </c>
    </row>
    <row r="96" spans="2:9">
      <c r="B96" s="209" t="s">
        <v>562</v>
      </c>
      <c r="C96" s="209" t="s">
        <v>627</v>
      </c>
      <c r="D96" s="209" t="s">
        <v>656</v>
      </c>
      <c r="E96" s="209" t="s">
        <v>657</v>
      </c>
      <c r="F96" s="209" t="s">
        <v>658</v>
      </c>
      <c r="G96" s="210">
        <v>36</v>
      </c>
      <c r="H96" s="210"/>
      <c r="I96" s="210">
        <v>0</v>
      </c>
    </row>
    <row r="97" spans="2:9">
      <c r="B97" s="209" t="s">
        <v>562</v>
      </c>
      <c r="C97" s="209" t="s">
        <v>627</v>
      </c>
      <c r="D97" s="209" t="s">
        <v>659</v>
      </c>
      <c r="E97" s="209" t="s">
        <v>660</v>
      </c>
      <c r="F97" s="209" t="s">
        <v>661</v>
      </c>
      <c r="G97" s="210">
        <v>337</v>
      </c>
      <c r="H97" s="210"/>
      <c r="I97" s="210">
        <v>0</v>
      </c>
    </row>
    <row r="98" spans="2:9">
      <c r="B98" s="209" t="s">
        <v>562</v>
      </c>
      <c r="C98" s="209" t="s">
        <v>627</v>
      </c>
      <c r="D98" s="209" t="s">
        <v>662</v>
      </c>
      <c r="E98" s="209" t="s">
        <v>663</v>
      </c>
      <c r="F98" s="209" t="s">
        <v>664</v>
      </c>
      <c r="G98" s="210">
        <v>63</v>
      </c>
      <c r="H98" s="210"/>
      <c r="I98" s="210">
        <v>1830</v>
      </c>
    </row>
    <row r="99" spans="2:9">
      <c r="B99" s="209" t="s">
        <v>562</v>
      </c>
      <c r="C99" s="209" t="s">
        <v>627</v>
      </c>
      <c r="D99" s="209" t="s">
        <v>662</v>
      </c>
      <c r="E99" s="209" t="s">
        <v>665</v>
      </c>
      <c r="F99" s="209" t="s">
        <v>666</v>
      </c>
      <c r="G99" s="210">
        <v>1421</v>
      </c>
      <c r="H99" s="210"/>
      <c r="I99" s="210">
        <v>0</v>
      </c>
    </row>
    <row r="100" spans="2:9">
      <c r="B100" s="209" t="s">
        <v>562</v>
      </c>
      <c r="C100" s="209" t="s">
        <v>627</v>
      </c>
      <c r="D100" s="209" t="s">
        <v>667</v>
      </c>
      <c r="E100" s="209" t="s">
        <v>668</v>
      </c>
      <c r="F100" s="209" t="s">
        <v>669</v>
      </c>
      <c r="G100" s="210">
        <v>331</v>
      </c>
      <c r="H100" s="210"/>
      <c r="I100" s="210">
        <v>0</v>
      </c>
    </row>
    <row r="101" spans="2:9">
      <c r="B101" s="209" t="s">
        <v>562</v>
      </c>
      <c r="C101" s="209" t="s">
        <v>627</v>
      </c>
      <c r="D101" s="209" t="s">
        <v>670</v>
      </c>
      <c r="E101" s="209" t="s">
        <v>671</v>
      </c>
      <c r="F101" s="209" t="s">
        <v>672</v>
      </c>
      <c r="G101" s="210">
        <v>7</v>
      </c>
      <c r="H101" s="210"/>
      <c r="I101" s="210">
        <v>280</v>
      </c>
    </row>
    <row r="102" spans="2:9">
      <c r="B102" s="209" t="s">
        <v>562</v>
      </c>
      <c r="C102" s="209" t="s">
        <v>207</v>
      </c>
      <c r="D102" s="209"/>
      <c r="E102" s="209"/>
      <c r="F102" s="209"/>
      <c r="G102" s="210"/>
      <c r="H102" s="210"/>
      <c r="I102" s="210"/>
    </row>
    <row r="103" spans="2:9">
      <c r="B103" s="209" t="s">
        <v>562</v>
      </c>
      <c r="C103" s="209" t="s">
        <v>207</v>
      </c>
      <c r="D103" s="209" t="s">
        <v>628</v>
      </c>
      <c r="E103" s="209" t="s">
        <v>628</v>
      </c>
      <c r="F103" s="209" t="s">
        <v>673</v>
      </c>
      <c r="G103" s="210">
        <v>0</v>
      </c>
      <c r="H103" s="210"/>
      <c r="I103" s="210"/>
    </row>
    <row r="104" spans="2:9" ht="15.75">
      <c r="I104" s="222">
        <f>SUM(I82:I103)</f>
        <v>69600</v>
      </c>
    </row>
  </sheetData>
  <pageMargins left="0.7" right="0.7" top="0.75" bottom="0.75" header="0.3" footer="0.3"/>
  <pageSetup scale="77" fitToHeight="0" orientation="landscape" verticalDpi="599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9"/>
  <sheetViews>
    <sheetView zoomScaleNormal="100" workbookViewId="0">
      <pane ySplit="4" topLeftCell="A5" activePane="bottomLeft" state="frozen"/>
      <selection pane="bottomLeft" activeCell="R3" sqref="R3"/>
    </sheetView>
  </sheetViews>
  <sheetFormatPr defaultRowHeight="15"/>
  <cols>
    <col min="1" max="1" width="18.7109375" customWidth="1"/>
    <col min="2" max="2" width="5" customWidth="1"/>
    <col min="3" max="3" width="16.85546875" style="231" customWidth="1"/>
    <col min="4" max="13" width="12.42578125" style="236" customWidth="1"/>
    <col min="14" max="14" width="17.7109375" style="236" customWidth="1"/>
    <col min="15" max="16" width="12.42578125" style="236" customWidth="1"/>
    <col min="17" max="17" width="0" hidden="1" customWidth="1"/>
    <col min="18" max="18" width="22" customWidth="1"/>
    <col min="257" max="258" width="13.7109375" customWidth="1"/>
    <col min="259" max="259" width="12.28515625" customWidth="1"/>
    <col min="260" max="271" width="13.7109375" customWidth="1"/>
    <col min="272" max="272" width="13.5703125" customWidth="1"/>
    <col min="273" max="273" width="0" hidden="1" customWidth="1"/>
    <col min="274" max="274" width="22" customWidth="1"/>
    <col min="513" max="514" width="13.7109375" customWidth="1"/>
    <col min="515" max="515" width="12.28515625" customWidth="1"/>
    <col min="516" max="527" width="13.7109375" customWidth="1"/>
    <col min="528" max="528" width="13.5703125" customWidth="1"/>
    <col min="529" max="529" width="0" hidden="1" customWidth="1"/>
    <col min="530" max="530" width="22" customWidth="1"/>
    <col min="769" max="770" width="13.7109375" customWidth="1"/>
    <col min="771" max="771" width="12.28515625" customWidth="1"/>
    <col min="772" max="783" width="13.7109375" customWidth="1"/>
    <col min="784" max="784" width="13.5703125" customWidth="1"/>
    <col min="785" max="785" width="0" hidden="1" customWidth="1"/>
    <col min="786" max="786" width="22" customWidth="1"/>
    <col min="1025" max="1026" width="13.7109375" customWidth="1"/>
    <col min="1027" max="1027" width="12.28515625" customWidth="1"/>
    <col min="1028" max="1039" width="13.7109375" customWidth="1"/>
    <col min="1040" max="1040" width="13.5703125" customWidth="1"/>
    <col min="1041" max="1041" width="0" hidden="1" customWidth="1"/>
    <col min="1042" max="1042" width="22" customWidth="1"/>
    <col min="1281" max="1282" width="13.7109375" customWidth="1"/>
    <col min="1283" max="1283" width="12.28515625" customWidth="1"/>
    <col min="1284" max="1295" width="13.7109375" customWidth="1"/>
    <col min="1296" max="1296" width="13.5703125" customWidth="1"/>
    <col min="1297" max="1297" width="0" hidden="1" customWidth="1"/>
    <col min="1298" max="1298" width="22" customWidth="1"/>
    <col min="1537" max="1538" width="13.7109375" customWidth="1"/>
    <col min="1539" max="1539" width="12.28515625" customWidth="1"/>
    <col min="1540" max="1551" width="13.7109375" customWidth="1"/>
    <col min="1552" max="1552" width="13.5703125" customWidth="1"/>
    <col min="1553" max="1553" width="0" hidden="1" customWidth="1"/>
    <col min="1554" max="1554" width="22" customWidth="1"/>
    <col min="1793" max="1794" width="13.7109375" customWidth="1"/>
    <col min="1795" max="1795" width="12.28515625" customWidth="1"/>
    <col min="1796" max="1807" width="13.7109375" customWidth="1"/>
    <col min="1808" max="1808" width="13.5703125" customWidth="1"/>
    <col min="1809" max="1809" width="0" hidden="1" customWidth="1"/>
    <col min="1810" max="1810" width="22" customWidth="1"/>
    <col min="2049" max="2050" width="13.7109375" customWidth="1"/>
    <col min="2051" max="2051" width="12.28515625" customWidth="1"/>
    <col min="2052" max="2063" width="13.7109375" customWidth="1"/>
    <col min="2064" max="2064" width="13.5703125" customWidth="1"/>
    <col min="2065" max="2065" width="0" hidden="1" customWidth="1"/>
    <col min="2066" max="2066" width="22" customWidth="1"/>
    <col min="2305" max="2306" width="13.7109375" customWidth="1"/>
    <col min="2307" max="2307" width="12.28515625" customWidth="1"/>
    <col min="2308" max="2319" width="13.7109375" customWidth="1"/>
    <col min="2320" max="2320" width="13.5703125" customWidth="1"/>
    <col min="2321" max="2321" width="0" hidden="1" customWidth="1"/>
    <col min="2322" max="2322" width="22" customWidth="1"/>
    <col min="2561" max="2562" width="13.7109375" customWidth="1"/>
    <col min="2563" max="2563" width="12.28515625" customWidth="1"/>
    <col min="2564" max="2575" width="13.7109375" customWidth="1"/>
    <col min="2576" max="2576" width="13.5703125" customWidth="1"/>
    <col min="2577" max="2577" width="0" hidden="1" customWidth="1"/>
    <col min="2578" max="2578" width="22" customWidth="1"/>
    <col min="2817" max="2818" width="13.7109375" customWidth="1"/>
    <col min="2819" max="2819" width="12.28515625" customWidth="1"/>
    <col min="2820" max="2831" width="13.7109375" customWidth="1"/>
    <col min="2832" max="2832" width="13.5703125" customWidth="1"/>
    <col min="2833" max="2833" width="0" hidden="1" customWidth="1"/>
    <col min="2834" max="2834" width="22" customWidth="1"/>
    <col min="3073" max="3074" width="13.7109375" customWidth="1"/>
    <col min="3075" max="3075" width="12.28515625" customWidth="1"/>
    <col min="3076" max="3087" width="13.7109375" customWidth="1"/>
    <col min="3088" max="3088" width="13.5703125" customWidth="1"/>
    <col min="3089" max="3089" width="0" hidden="1" customWidth="1"/>
    <col min="3090" max="3090" width="22" customWidth="1"/>
    <col min="3329" max="3330" width="13.7109375" customWidth="1"/>
    <col min="3331" max="3331" width="12.28515625" customWidth="1"/>
    <col min="3332" max="3343" width="13.7109375" customWidth="1"/>
    <col min="3344" max="3344" width="13.5703125" customWidth="1"/>
    <col min="3345" max="3345" width="0" hidden="1" customWidth="1"/>
    <col min="3346" max="3346" width="22" customWidth="1"/>
    <col min="3585" max="3586" width="13.7109375" customWidth="1"/>
    <col min="3587" max="3587" width="12.28515625" customWidth="1"/>
    <col min="3588" max="3599" width="13.7109375" customWidth="1"/>
    <col min="3600" max="3600" width="13.5703125" customWidth="1"/>
    <col min="3601" max="3601" width="0" hidden="1" customWidth="1"/>
    <col min="3602" max="3602" width="22" customWidth="1"/>
    <col min="3841" max="3842" width="13.7109375" customWidth="1"/>
    <col min="3843" max="3843" width="12.28515625" customWidth="1"/>
    <col min="3844" max="3855" width="13.7109375" customWidth="1"/>
    <col min="3856" max="3856" width="13.5703125" customWidth="1"/>
    <col min="3857" max="3857" width="0" hidden="1" customWidth="1"/>
    <col min="3858" max="3858" width="22" customWidth="1"/>
    <col min="4097" max="4098" width="13.7109375" customWidth="1"/>
    <col min="4099" max="4099" width="12.28515625" customWidth="1"/>
    <col min="4100" max="4111" width="13.7109375" customWidth="1"/>
    <col min="4112" max="4112" width="13.5703125" customWidth="1"/>
    <col min="4113" max="4113" width="0" hidden="1" customWidth="1"/>
    <col min="4114" max="4114" width="22" customWidth="1"/>
    <col min="4353" max="4354" width="13.7109375" customWidth="1"/>
    <col min="4355" max="4355" width="12.28515625" customWidth="1"/>
    <col min="4356" max="4367" width="13.7109375" customWidth="1"/>
    <col min="4368" max="4368" width="13.5703125" customWidth="1"/>
    <col min="4369" max="4369" width="0" hidden="1" customWidth="1"/>
    <col min="4370" max="4370" width="22" customWidth="1"/>
    <col min="4609" max="4610" width="13.7109375" customWidth="1"/>
    <col min="4611" max="4611" width="12.28515625" customWidth="1"/>
    <col min="4612" max="4623" width="13.7109375" customWidth="1"/>
    <col min="4624" max="4624" width="13.5703125" customWidth="1"/>
    <col min="4625" max="4625" width="0" hidden="1" customWidth="1"/>
    <col min="4626" max="4626" width="22" customWidth="1"/>
    <col min="4865" max="4866" width="13.7109375" customWidth="1"/>
    <col min="4867" max="4867" width="12.28515625" customWidth="1"/>
    <col min="4868" max="4879" width="13.7109375" customWidth="1"/>
    <col min="4880" max="4880" width="13.5703125" customWidth="1"/>
    <col min="4881" max="4881" width="0" hidden="1" customWidth="1"/>
    <col min="4882" max="4882" width="22" customWidth="1"/>
    <col min="5121" max="5122" width="13.7109375" customWidth="1"/>
    <col min="5123" max="5123" width="12.28515625" customWidth="1"/>
    <col min="5124" max="5135" width="13.7109375" customWidth="1"/>
    <col min="5136" max="5136" width="13.5703125" customWidth="1"/>
    <col min="5137" max="5137" width="0" hidden="1" customWidth="1"/>
    <col min="5138" max="5138" width="22" customWidth="1"/>
    <col min="5377" max="5378" width="13.7109375" customWidth="1"/>
    <col min="5379" max="5379" width="12.28515625" customWidth="1"/>
    <col min="5380" max="5391" width="13.7109375" customWidth="1"/>
    <col min="5392" max="5392" width="13.5703125" customWidth="1"/>
    <col min="5393" max="5393" width="0" hidden="1" customWidth="1"/>
    <col min="5394" max="5394" width="22" customWidth="1"/>
    <col min="5633" max="5634" width="13.7109375" customWidth="1"/>
    <col min="5635" max="5635" width="12.28515625" customWidth="1"/>
    <col min="5636" max="5647" width="13.7109375" customWidth="1"/>
    <col min="5648" max="5648" width="13.5703125" customWidth="1"/>
    <col min="5649" max="5649" width="0" hidden="1" customWidth="1"/>
    <col min="5650" max="5650" width="22" customWidth="1"/>
    <col min="5889" max="5890" width="13.7109375" customWidth="1"/>
    <col min="5891" max="5891" width="12.28515625" customWidth="1"/>
    <col min="5892" max="5903" width="13.7109375" customWidth="1"/>
    <col min="5904" max="5904" width="13.5703125" customWidth="1"/>
    <col min="5905" max="5905" width="0" hidden="1" customWidth="1"/>
    <col min="5906" max="5906" width="22" customWidth="1"/>
    <col min="6145" max="6146" width="13.7109375" customWidth="1"/>
    <col min="6147" max="6147" width="12.28515625" customWidth="1"/>
    <col min="6148" max="6159" width="13.7109375" customWidth="1"/>
    <col min="6160" max="6160" width="13.5703125" customWidth="1"/>
    <col min="6161" max="6161" width="0" hidden="1" customWidth="1"/>
    <col min="6162" max="6162" width="22" customWidth="1"/>
    <col min="6401" max="6402" width="13.7109375" customWidth="1"/>
    <col min="6403" max="6403" width="12.28515625" customWidth="1"/>
    <col min="6404" max="6415" width="13.7109375" customWidth="1"/>
    <col min="6416" max="6416" width="13.5703125" customWidth="1"/>
    <col min="6417" max="6417" width="0" hidden="1" customWidth="1"/>
    <col min="6418" max="6418" width="22" customWidth="1"/>
    <col min="6657" max="6658" width="13.7109375" customWidth="1"/>
    <col min="6659" max="6659" width="12.28515625" customWidth="1"/>
    <col min="6660" max="6671" width="13.7109375" customWidth="1"/>
    <col min="6672" max="6672" width="13.5703125" customWidth="1"/>
    <col min="6673" max="6673" width="0" hidden="1" customWidth="1"/>
    <col min="6674" max="6674" width="22" customWidth="1"/>
    <col min="6913" max="6914" width="13.7109375" customWidth="1"/>
    <col min="6915" max="6915" width="12.28515625" customWidth="1"/>
    <col min="6916" max="6927" width="13.7109375" customWidth="1"/>
    <col min="6928" max="6928" width="13.5703125" customWidth="1"/>
    <col min="6929" max="6929" width="0" hidden="1" customWidth="1"/>
    <col min="6930" max="6930" width="22" customWidth="1"/>
    <col min="7169" max="7170" width="13.7109375" customWidth="1"/>
    <col min="7171" max="7171" width="12.28515625" customWidth="1"/>
    <col min="7172" max="7183" width="13.7109375" customWidth="1"/>
    <col min="7184" max="7184" width="13.5703125" customWidth="1"/>
    <col min="7185" max="7185" width="0" hidden="1" customWidth="1"/>
    <col min="7186" max="7186" width="22" customWidth="1"/>
    <col min="7425" max="7426" width="13.7109375" customWidth="1"/>
    <col min="7427" max="7427" width="12.28515625" customWidth="1"/>
    <col min="7428" max="7439" width="13.7109375" customWidth="1"/>
    <col min="7440" max="7440" width="13.5703125" customWidth="1"/>
    <col min="7441" max="7441" width="0" hidden="1" customWidth="1"/>
    <col min="7442" max="7442" width="22" customWidth="1"/>
    <col min="7681" max="7682" width="13.7109375" customWidth="1"/>
    <col min="7683" max="7683" width="12.28515625" customWidth="1"/>
    <col min="7684" max="7695" width="13.7109375" customWidth="1"/>
    <col min="7696" max="7696" width="13.5703125" customWidth="1"/>
    <col min="7697" max="7697" width="0" hidden="1" customWidth="1"/>
    <col min="7698" max="7698" width="22" customWidth="1"/>
    <col min="7937" max="7938" width="13.7109375" customWidth="1"/>
    <col min="7939" max="7939" width="12.28515625" customWidth="1"/>
    <col min="7940" max="7951" width="13.7109375" customWidth="1"/>
    <col min="7952" max="7952" width="13.5703125" customWidth="1"/>
    <col min="7953" max="7953" width="0" hidden="1" customWidth="1"/>
    <col min="7954" max="7954" width="22" customWidth="1"/>
    <col min="8193" max="8194" width="13.7109375" customWidth="1"/>
    <col min="8195" max="8195" width="12.28515625" customWidth="1"/>
    <col min="8196" max="8207" width="13.7109375" customWidth="1"/>
    <col min="8208" max="8208" width="13.5703125" customWidth="1"/>
    <col min="8209" max="8209" width="0" hidden="1" customWidth="1"/>
    <col min="8210" max="8210" width="22" customWidth="1"/>
    <col min="8449" max="8450" width="13.7109375" customWidth="1"/>
    <col min="8451" max="8451" width="12.28515625" customWidth="1"/>
    <col min="8452" max="8463" width="13.7109375" customWidth="1"/>
    <col min="8464" max="8464" width="13.5703125" customWidth="1"/>
    <col min="8465" max="8465" width="0" hidden="1" customWidth="1"/>
    <col min="8466" max="8466" width="22" customWidth="1"/>
    <col min="8705" max="8706" width="13.7109375" customWidth="1"/>
    <col min="8707" max="8707" width="12.28515625" customWidth="1"/>
    <col min="8708" max="8719" width="13.7109375" customWidth="1"/>
    <col min="8720" max="8720" width="13.5703125" customWidth="1"/>
    <col min="8721" max="8721" width="0" hidden="1" customWidth="1"/>
    <col min="8722" max="8722" width="22" customWidth="1"/>
    <col min="8961" max="8962" width="13.7109375" customWidth="1"/>
    <col min="8963" max="8963" width="12.28515625" customWidth="1"/>
    <col min="8964" max="8975" width="13.7109375" customWidth="1"/>
    <col min="8976" max="8976" width="13.5703125" customWidth="1"/>
    <col min="8977" max="8977" width="0" hidden="1" customWidth="1"/>
    <col min="8978" max="8978" width="22" customWidth="1"/>
    <col min="9217" max="9218" width="13.7109375" customWidth="1"/>
    <col min="9219" max="9219" width="12.28515625" customWidth="1"/>
    <col min="9220" max="9231" width="13.7109375" customWidth="1"/>
    <col min="9232" max="9232" width="13.5703125" customWidth="1"/>
    <col min="9233" max="9233" width="0" hidden="1" customWidth="1"/>
    <col min="9234" max="9234" width="22" customWidth="1"/>
    <col min="9473" max="9474" width="13.7109375" customWidth="1"/>
    <col min="9475" max="9475" width="12.28515625" customWidth="1"/>
    <col min="9476" max="9487" width="13.7109375" customWidth="1"/>
    <col min="9488" max="9488" width="13.5703125" customWidth="1"/>
    <col min="9489" max="9489" width="0" hidden="1" customWidth="1"/>
    <col min="9490" max="9490" width="22" customWidth="1"/>
    <col min="9729" max="9730" width="13.7109375" customWidth="1"/>
    <col min="9731" max="9731" width="12.28515625" customWidth="1"/>
    <col min="9732" max="9743" width="13.7109375" customWidth="1"/>
    <col min="9744" max="9744" width="13.5703125" customWidth="1"/>
    <col min="9745" max="9745" width="0" hidden="1" customWidth="1"/>
    <col min="9746" max="9746" width="22" customWidth="1"/>
    <col min="9985" max="9986" width="13.7109375" customWidth="1"/>
    <col min="9987" max="9987" width="12.28515625" customWidth="1"/>
    <col min="9988" max="9999" width="13.7109375" customWidth="1"/>
    <col min="10000" max="10000" width="13.5703125" customWidth="1"/>
    <col min="10001" max="10001" width="0" hidden="1" customWidth="1"/>
    <col min="10002" max="10002" width="22" customWidth="1"/>
    <col min="10241" max="10242" width="13.7109375" customWidth="1"/>
    <col min="10243" max="10243" width="12.28515625" customWidth="1"/>
    <col min="10244" max="10255" width="13.7109375" customWidth="1"/>
    <col min="10256" max="10256" width="13.5703125" customWidth="1"/>
    <col min="10257" max="10257" width="0" hidden="1" customWidth="1"/>
    <col min="10258" max="10258" width="22" customWidth="1"/>
    <col min="10497" max="10498" width="13.7109375" customWidth="1"/>
    <col min="10499" max="10499" width="12.28515625" customWidth="1"/>
    <col min="10500" max="10511" width="13.7109375" customWidth="1"/>
    <col min="10512" max="10512" width="13.5703125" customWidth="1"/>
    <col min="10513" max="10513" width="0" hidden="1" customWidth="1"/>
    <col min="10514" max="10514" width="22" customWidth="1"/>
    <col min="10753" max="10754" width="13.7109375" customWidth="1"/>
    <col min="10755" max="10755" width="12.28515625" customWidth="1"/>
    <col min="10756" max="10767" width="13.7109375" customWidth="1"/>
    <col min="10768" max="10768" width="13.5703125" customWidth="1"/>
    <col min="10769" max="10769" width="0" hidden="1" customWidth="1"/>
    <col min="10770" max="10770" width="22" customWidth="1"/>
    <col min="11009" max="11010" width="13.7109375" customWidth="1"/>
    <col min="11011" max="11011" width="12.28515625" customWidth="1"/>
    <col min="11012" max="11023" width="13.7109375" customWidth="1"/>
    <col min="11024" max="11024" width="13.5703125" customWidth="1"/>
    <col min="11025" max="11025" width="0" hidden="1" customWidth="1"/>
    <col min="11026" max="11026" width="22" customWidth="1"/>
    <col min="11265" max="11266" width="13.7109375" customWidth="1"/>
    <col min="11267" max="11267" width="12.28515625" customWidth="1"/>
    <col min="11268" max="11279" width="13.7109375" customWidth="1"/>
    <col min="11280" max="11280" width="13.5703125" customWidth="1"/>
    <col min="11281" max="11281" width="0" hidden="1" customWidth="1"/>
    <col min="11282" max="11282" width="22" customWidth="1"/>
    <col min="11521" max="11522" width="13.7109375" customWidth="1"/>
    <col min="11523" max="11523" width="12.28515625" customWidth="1"/>
    <col min="11524" max="11535" width="13.7109375" customWidth="1"/>
    <col min="11536" max="11536" width="13.5703125" customWidth="1"/>
    <col min="11537" max="11537" width="0" hidden="1" customWidth="1"/>
    <col min="11538" max="11538" width="22" customWidth="1"/>
    <col min="11777" max="11778" width="13.7109375" customWidth="1"/>
    <col min="11779" max="11779" width="12.28515625" customWidth="1"/>
    <col min="11780" max="11791" width="13.7109375" customWidth="1"/>
    <col min="11792" max="11792" width="13.5703125" customWidth="1"/>
    <col min="11793" max="11793" width="0" hidden="1" customWidth="1"/>
    <col min="11794" max="11794" width="22" customWidth="1"/>
    <col min="12033" max="12034" width="13.7109375" customWidth="1"/>
    <col min="12035" max="12035" width="12.28515625" customWidth="1"/>
    <col min="12036" max="12047" width="13.7109375" customWidth="1"/>
    <col min="12048" max="12048" width="13.5703125" customWidth="1"/>
    <col min="12049" max="12049" width="0" hidden="1" customWidth="1"/>
    <col min="12050" max="12050" width="22" customWidth="1"/>
    <col min="12289" max="12290" width="13.7109375" customWidth="1"/>
    <col min="12291" max="12291" width="12.28515625" customWidth="1"/>
    <col min="12292" max="12303" width="13.7109375" customWidth="1"/>
    <col min="12304" max="12304" width="13.5703125" customWidth="1"/>
    <col min="12305" max="12305" width="0" hidden="1" customWidth="1"/>
    <col min="12306" max="12306" width="22" customWidth="1"/>
    <col min="12545" max="12546" width="13.7109375" customWidth="1"/>
    <col min="12547" max="12547" width="12.28515625" customWidth="1"/>
    <col min="12548" max="12559" width="13.7109375" customWidth="1"/>
    <col min="12560" max="12560" width="13.5703125" customWidth="1"/>
    <col min="12561" max="12561" width="0" hidden="1" customWidth="1"/>
    <col min="12562" max="12562" width="22" customWidth="1"/>
    <col min="12801" max="12802" width="13.7109375" customWidth="1"/>
    <col min="12803" max="12803" width="12.28515625" customWidth="1"/>
    <col min="12804" max="12815" width="13.7109375" customWidth="1"/>
    <col min="12816" max="12816" width="13.5703125" customWidth="1"/>
    <col min="12817" max="12817" width="0" hidden="1" customWidth="1"/>
    <col min="12818" max="12818" width="22" customWidth="1"/>
    <col min="13057" max="13058" width="13.7109375" customWidth="1"/>
    <col min="13059" max="13059" width="12.28515625" customWidth="1"/>
    <col min="13060" max="13071" width="13.7109375" customWidth="1"/>
    <col min="13072" max="13072" width="13.5703125" customWidth="1"/>
    <col min="13073" max="13073" width="0" hidden="1" customWidth="1"/>
    <col min="13074" max="13074" width="22" customWidth="1"/>
    <col min="13313" max="13314" width="13.7109375" customWidth="1"/>
    <col min="13315" max="13315" width="12.28515625" customWidth="1"/>
    <col min="13316" max="13327" width="13.7109375" customWidth="1"/>
    <col min="13328" max="13328" width="13.5703125" customWidth="1"/>
    <col min="13329" max="13329" width="0" hidden="1" customWidth="1"/>
    <col min="13330" max="13330" width="22" customWidth="1"/>
    <col min="13569" max="13570" width="13.7109375" customWidth="1"/>
    <col min="13571" max="13571" width="12.28515625" customWidth="1"/>
    <col min="13572" max="13583" width="13.7109375" customWidth="1"/>
    <col min="13584" max="13584" width="13.5703125" customWidth="1"/>
    <col min="13585" max="13585" width="0" hidden="1" customWidth="1"/>
    <col min="13586" max="13586" width="22" customWidth="1"/>
    <col min="13825" max="13826" width="13.7109375" customWidth="1"/>
    <col min="13827" max="13827" width="12.28515625" customWidth="1"/>
    <col min="13828" max="13839" width="13.7109375" customWidth="1"/>
    <col min="13840" max="13840" width="13.5703125" customWidth="1"/>
    <col min="13841" max="13841" width="0" hidden="1" customWidth="1"/>
    <col min="13842" max="13842" width="22" customWidth="1"/>
    <col min="14081" max="14082" width="13.7109375" customWidth="1"/>
    <col min="14083" max="14083" width="12.28515625" customWidth="1"/>
    <col min="14084" max="14095" width="13.7109375" customWidth="1"/>
    <col min="14096" max="14096" width="13.5703125" customWidth="1"/>
    <col min="14097" max="14097" width="0" hidden="1" customWidth="1"/>
    <col min="14098" max="14098" width="22" customWidth="1"/>
    <col min="14337" max="14338" width="13.7109375" customWidth="1"/>
    <col min="14339" max="14339" width="12.28515625" customWidth="1"/>
    <col min="14340" max="14351" width="13.7109375" customWidth="1"/>
    <col min="14352" max="14352" width="13.5703125" customWidth="1"/>
    <col min="14353" max="14353" width="0" hidden="1" customWidth="1"/>
    <col min="14354" max="14354" width="22" customWidth="1"/>
    <col min="14593" max="14594" width="13.7109375" customWidth="1"/>
    <col min="14595" max="14595" width="12.28515625" customWidth="1"/>
    <col min="14596" max="14607" width="13.7109375" customWidth="1"/>
    <col min="14608" max="14608" width="13.5703125" customWidth="1"/>
    <col min="14609" max="14609" width="0" hidden="1" customWidth="1"/>
    <col min="14610" max="14610" width="22" customWidth="1"/>
    <col min="14849" max="14850" width="13.7109375" customWidth="1"/>
    <col min="14851" max="14851" width="12.28515625" customWidth="1"/>
    <col min="14852" max="14863" width="13.7109375" customWidth="1"/>
    <col min="14864" max="14864" width="13.5703125" customWidth="1"/>
    <col min="14865" max="14865" width="0" hidden="1" customWidth="1"/>
    <col min="14866" max="14866" width="22" customWidth="1"/>
    <col min="15105" max="15106" width="13.7109375" customWidth="1"/>
    <col min="15107" max="15107" width="12.28515625" customWidth="1"/>
    <col min="15108" max="15119" width="13.7109375" customWidth="1"/>
    <col min="15120" max="15120" width="13.5703125" customWidth="1"/>
    <col min="15121" max="15121" width="0" hidden="1" customWidth="1"/>
    <col min="15122" max="15122" width="22" customWidth="1"/>
    <col min="15361" max="15362" width="13.7109375" customWidth="1"/>
    <col min="15363" max="15363" width="12.28515625" customWidth="1"/>
    <col min="15364" max="15375" width="13.7109375" customWidth="1"/>
    <col min="15376" max="15376" width="13.5703125" customWidth="1"/>
    <col min="15377" max="15377" width="0" hidden="1" customWidth="1"/>
    <col min="15378" max="15378" width="22" customWidth="1"/>
    <col min="15617" max="15618" width="13.7109375" customWidth="1"/>
    <col min="15619" max="15619" width="12.28515625" customWidth="1"/>
    <col min="15620" max="15631" width="13.7109375" customWidth="1"/>
    <col min="15632" max="15632" width="13.5703125" customWidth="1"/>
    <col min="15633" max="15633" width="0" hidden="1" customWidth="1"/>
    <col min="15634" max="15634" width="22" customWidth="1"/>
    <col min="15873" max="15874" width="13.7109375" customWidth="1"/>
    <col min="15875" max="15875" width="12.28515625" customWidth="1"/>
    <col min="15876" max="15887" width="13.7109375" customWidth="1"/>
    <col min="15888" max="15888" width="13.5703125" customWidth="1"/>
    <col min="15889" max="15889" width="0" hidden="1" customWidth="1"/>
    <col min="15890" max="15890" width="22" customWidth="1"/>
    <col min="16129" max="16130" width="13.7109375" customWidth="1"/>
    <col min="16131" max="16131" width="12.28515625" customWidth="1"/>
    <col min="16132" max="16143" width="13.7109375" customWidth="1"/>
    <col min="16144" max="16144" width="13.5703125" customWidth="1"/>
    <col min="16145" max="16145" width="0" hidden="1" customWidth="1"/>
    <col min="16146" max="16146" width="22" customWidth="1"/>
  </cols>
  <sheetData>
    <row r="3" spans="1:16" ht="83.25" customHeight="1"/>
    <row r="4" spans="1:16" s="232" customFormat="1" ht="42" customHeight="1">
      <c r="A4" s="227" t="s">
        <v>675</v>
      </c>
      <c r="B4" s="227"/>
      <c r="C4" s="229"/>
      <c r="D4" s="234" t="s">
        <v>676</v>
      </c>
      <c r="E4" s="234" t="s">
        <v>677</v>
      </c>
      <c r="F4" s="234" t="s">
        <v>574</v>
      </c>
      <c r="G4" s="234" t="s">
        <v>579</v>
      </c>
      <c r="H4" s="234" t="s">
        <v>581</v>
      </c>
      <c r="I4" s="234" t="s">
        <v>678</v>
      </c>
      <c r="J4" s="234" t="s">
        <v>679</v>
      </c>
      <c r="K4" s="234" t="s">
        <v>680</v>
      </c>
      <c r="L4" s="234" t="s">
        <v>612</v>
      </c>
      <c r="M4" s="234" t="s">
        <v>681</v>
      </c>
      <c r="N4" s="234" t="s">
        <v>682</v>
      </c>
      <c r="O4" s="234" t="s">
        <v>683</v>
      </c>
      <c r="P4" s="234" t="s">
        <v>9</v>
      </c>
    </row>
    <row r="5" spans="1:16">
      <c r="A5" s="246" t="s">
        <v>684</v>
      </c>
      <c r="B5" s="247"/>
      <c r="C5" s="248"/>
      <c r="D5" s="235">
        <v>2</v>
      </c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>
        <v>2</v>
      </c>
    </row>
    <row r="6" spans="1:16">
      <c r="A6" s="246" t="s">
        <v>685</v>
      </c>
      <c r="B6" s="247"/>
      <c r="C6" s="248"/>
      <c r="D6" s="235"/>
      <c r="E6" s="235"/>
      <c r="F6" s="235"/>
      <c r="G6" s="235"/>
      <c r="H6" s="235"/>
      <c r="I6" s="235">
        <v>4</v>
      </c>
      <c r="J6" s="235"/>
      <c r="K6" s="235">
        <v>2</v>
      </c>
      <c r="L6" s="235"/>
      <c r="M6" s="235"/>
      <c r="N6" s="235">
        <v>2</v>
      </c>
      <c r="O6" s="235">
        <v>6</v>
      </c>
      <c r="P6" s="235">
        <v>14</v>
      </c>
    </row>
    <row r="7" spans="1:16">
      <c r="A7" s="246" t="s">
        <v>686</v>
      </c>
      <c r="B7" s="247"/>
      <c r="C7" s="248"/>
      <c r="D7" s="235"/>
      <c r="E7" s="235"/>
      <c r="F7" s="235">
        <v>1</v>
      </c>
      <c r="G7" s="235"/>
      <c r="H7" s="235"/>
      <c r="I7" s="235">
        <v>12</v>
      </c>
      <c r="J7" s="235">
        <v>1</v>
      </c>
      <c r="K7" s="235">
        <v>1</v>
      </c>
      <c r="L7" s="235"/>
      <c r="M7" s="235">
        <v>1</v>
      </c>
      <c r="N7" s="235">
        <v>3</v>
      </c>
      <c r="O7" s="235">
        <v>6</v>
      </c>
      <c r="P7" s="235">
        <v>25</v>
      </c>
    </row>
    <row r="8" spans="1:16">
      <c r="A8" s="246" t="s">
        <v>687</v>
      </c>
      <c r="B8" s="247"/>
      <c r="C8" s="248"/>
      <c r="D8" s="235"/>
      <c r="E8" s="235"/>
      <c r="F8" s="235">
        <v>1</v>
      </c>
      <c r="G8" s="235">
        <v>3</v>
      </c>
      <c r="H8" s="235"/>
      <c r="I8" s="235">
        <v>7</v>
      </c>
      <c r="J8" s="235"/>
      <c r="K8" s="235">
        <v>9</v>
      </c>
      <c r="L8" s="235"/>
      <c r="M8" s="235"/>
      <c r="N8" s="235"/>
      <c r="O8" s="235">
        <v>3</v>
      </c>
      <c r="P8" s="235">
        <v>23</v>
      </c>
    </row>
    <row r="9" spans="1:16">
      <c r="A9" s="246" t="s">
        <v>688</v>
      </c>
      <c r="B9" s="247"/>
      <c r="C9" s="248"/>
      <c r="D9" s="235"/>
      <c r="E9" s="235"/>
      <c r="F9" s="235"/>
      <c r="G9" s="235"/>
      <c r="H9" s="235"/>
      <c r="I9" s="235"/>
      <c r="J9" s="235">
        <v>1</v>
      </c>
      <c r="K9" s="235"/>
      <c r="L9" s="235"/>
      <c r="M9" s="235"/>
      <c r="N9" s="235"/>
      <c r="O9" s="235">
        <v>1</v>
      </c>
      <c r="P9" s="235">
        <v>2</v>
      </c>
    </row>
    <row r="10" spans="1:16">
      <c r="A10" s="246" t="s">
        <v>689</v>
      </c>
      <c r="B10" s="247"/>
      <c r="C10" s="248"/>
      <c r="D10" s="235"/>
      <c r="E10" s="235"/>
      <c r="F10" s="235"/>
      <c r="G10" s="235"/>
      <c r="H10" s="235"/>
      <c r="I10" s="235"/>
      <c r="J10" s="235">
        <v>1</v>
      </c>
      <c r="K10" s="235"/>
      <c r="L10" s="235"/>
      <c r="M10" s="235"/>
      <c r="N10" s="235">
        <v>6</v>
      </c>
      <c r="O10" s="235">
        <v>2</v>
      </c>
      <c r="P10" s="235">
        <v>9</v>
      </c>
    </row>
    <row r="11" spans="1:16">
      <c r="A11" s="246" t="s">
        <v>690</v>
      </c>
      <c r="B11" s="247"/>
      <c r="C11" s="248"/>
      <c r="D11" s="235"/>
      <c r="E11" s="235"/>
      <c r="F11" s="235"/>
      <c r="G11" s="235"/>
      <c r="H11" s="235"/>
      <c r="I11" s="235"/>
      <c r="J11" s="235">
        <v>1</v>
      </c>
      <c r="K11" s="235"/>
      <c r="L11" s="235"/>
      <c r="M11" s="235"/>
      <c r="N11" s="235"/>
      <c r="O11" s="235"/>
      <c r="P11" s="235">
        <v>1</v>
      </c>
    </row>
    <row r="12" spans="1:16">
      <c r="A12" s="246" t="s">
        <v>691</v>
      </c>
      <c r="B12" s="247"/>
      <c r="C12" s="248"/>
      <c r="D12" s="235"/>
      <c r="E12" s="235"/>
      <c r="F12" s="235">
        <v>1</v>
      </c>
      <c r="G12" s="235">
        <v>3</v>
      </c>
      <c r="H12" s="235"/>
      <c r="I12" s="235">
        <v>8</v>
      </c>
      <c r="J12" s="235">
        <v>3</v>
      </c>
      <c r="K12" s="235"/>
      <c r="L12" s="235"/>
      <c r="M12" s="235">
        <v>2</v>
      </c>
      <c r="N12" s="235">
        <v>1</v>
      </c>
      <c r="O12" s="235">
        <v>6</v>
      </c>
      <c r="P12" s="235">
        <v>24</v>
      </c>
    </row>
    <row r="13" spans="1:16">
      <c r="A13" s="246" t="s">
        <v>692</v>
      </c>
      <c r="B13" s="247"/>
      <c r="C13" s="248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>
        <v>1</v>
      </c>
      <c r="P13" s="235">
        <v>1</v>
      </c>
    </row>
    <row r="14" spans="1:16">
      <c r="A14" s="246" t="s">
        <v>693</v>
      </c>
      <c r="B14" s="247"/>
      <c r="C14" s="248"/>
      <c r="D14" s="235"/>
      <c r="E14" s="235"/>
      <c r="F14" s="235"/>
      <c r="G14" s="235"/>
      <c r="H14" s="235"/>
      <c r="I14" s="235"/>
      <c r="J14" s="235"/>
      <c r="K14" s="235">
        <v>1</v>
      </c>
      <c r="L14" s="235"/>
      <c r="M14" s="235"/>
      <c r="N14" s="235"/>
      <c r="O14" s="235"/>
      <c r="P14" s="235">
        <v>1</v>
      </c>
    </row>
    <row r="15" spans="1:16">
      <c r="A15" s="246" t="s">
        <v>694</v>
      </c>
      <c r="B15" s="247"/>
      <c r="C15" s="248"/>
      <c r="D15" s="235"/>
      <c r="E15" s="235"/>
      <c r="F15" s="235">
        <v>1</v>
      </c>
      <c r="G15" s="235"/>
      <c r="H15" s="235"/>
      <c r="I15" s="235">
        <v>21</v>
      </c>
      <c r="J15" s="235"/>
      <c r="K15" s="235">
        <v>2</v>
      </c>
      <c r="L15" s="235"/>
      <c r="M15" s="235">
        <v>4</v>
      </c>
      <c r="N15" s="235">
        <v>18</v>
      </c>
      <c r="O15" s="235">
        <v>31</v>
      </c>
      <c r="P15" s="235">
        <v>77</v>
      </c>
    </row>
    <row r="16" spans="1:16">
      <c r="A16" s="246" t="s">
        <v>695</v>
      </c>
      <c r="B16" s="247"/>
      <c r="C16" s="248"/>
      <c r="D16" s="235"/>
      <c r="E16" s="235">
        <v>1</v>
      </c>
      <c r="F16" s="235">
        <v>1</v>
      </c>
      <c r="G16" s="235"/>
      <c r="H16" s="235"/>
      <c r="I16" s="235"/>
      <c r="J16" s="235"/>
      <c r="K16" s="235"/>
      <c r="L16" s="235"/>
      <c r="M16" s="235"/>
      <c r="N16" s="235"/>
      <c r="O16" s="235"/>
      <c r="P16" s="235">
        <v>2</v>
      </c>
    </row>
    <row r="17" spans="1:16">
      <c r="A17" s="246" t="s">
        <v>696</v>
      </c>
      <c r="B17" s="247"/>
      <c r="C17" s="248"/>
      <c r="D17" s="235">
        <v>4</v>
      </c>
      <c r="E17" s="235">
        <v>47</v>
      </c>
      <c r="F17" s="235">
        <v>31</v>
      </c>
      <c r="G17" s="235">
        <v>6</v>
      </c>
      <c r="H17" s="235">
        <v>11</v>
      </c>
      <c r="I17" s="235">
        <v>25</v>
      </c>
      <c r="J17" s="235">
        <v>27</v>
      </c>
      <c r="K17" s="235">
        <v>11</v>
      </c>
      <c r="L17" s="235">
        <v>1</v>
      </c>
      <c r="M17" s="235">
        <v>29</v>
      </c>
      <c r="N17" s="235">
        <v>71</v>
      </c>
      <c r="O17" s="235">
        <v>40</v>
      </c>
      <c r="P17" s="235">
        <v>303</v>
      </c>
    </row>
    <row r="18" spans="1:16">
      <c r="A18" s="246" t="s">
        <v>697</v>
      </c>
      <c r="B18" s="247"/>
      <c r="C18" s="248"/>
      <c r="D18" s="235"/>
      <c r="E18" s="235"/>
      <c r="F18" s="235"/>
      <c r="G18" s="235"/>
      <c r="H18" s="235"/>
      <c r="I18" s="235"/>
      <c r="J18" s="235"/>
      <c r="K18" s="235">
        <v>1</v>
      </c>
      <c r="L18" s="235"/>
      <c r="M18" s="235"/>
      <c r="N18" s="235"/>
      <c r="O18" s="235"/>
      <c r="P18" s="235">
        <v>1</v>
      </c>
    </row>
    <row r="19" spans="1:16">
      <c r="A19" s="246" t="s">
        <v>698</v>
      </c>
      <c r="B19" s="247"/>
      <c r="C19" s="248"/>
      <c r="D19" s="235"/>
      <c r="E19" s="235"/>
      <c r="F19" s="235">
        <v>1</v>
      </c>
      <c r="G19" s="235"/>
      <c r="H19" s="235"/>
      <c r="I19" s="235">
        <v>8</v>
      </c>
      <c r="J19" s="235">
        <v>3</v>
      </c>
      <c r="K19" s="235"/>
      <c r="L19" s="235"/>
      <c r="M19" s="235"/>
      <c r="N19" s="235">
        <v>5</v>
      </c>
      <c r="O19" s="235">
        <v>8</v>
      </c>
      <c r="P19" s="235">
        <v>25</v>
      </c>
    </row>
    <row r="20" spans="1:16">
      <c r="A20" s="246" t="s">
        <v>699</v>
      </c>
      <c r="B20" s="247"/>
      <c r="C20" s="248"/>
      <c r="D20" s="235"/>
      <c r="E20" s="235">
        <v>1</v>
      </c>
      <c r="F20" s="235"/>
      <c r="G20" s="235"/>
      <c r="H20" s="235"/>
      <c r="I20" s="235">
        <v>10</v>
      </c>
      <c r="J20" s="235">
        <v>1</v>
      </c>
      <c r="K20" s="235"/>
      <c r="L20" s="235"/>
      <c r="M20" s="235"/>
      <c r="N20" s="235">
        <v>2</v>
      </c>
      <c r="O20" s="235">
        <v>3</v>
      </c>
      <c r="P20" s="235">
        <v>17</v>
      </c>
    </row>
    <row r="21" spans="1:16">
      <c r="A21" s="246" t="s">
        <v>700</v>
      </c>
      <c r="B21" s="247"/>
      <c r="C21" s="248"/>
      <c r="D21" s="235"/>
      <c r="E21" s="235"/>
      <c r="F21" s="235"/>
      <c r="G21" s="235"/>
      <c r="H21" s="235"/>
      <c r="I21" s="235">
        <v>2</v>
      </c>
      <c r="J21" s="235"/>
      <c r="K21" s="235">
        <v>2</v>
      </c>
      <c r="L21" s="235"/>
      <c r="M21" s="235"/>
      <c r="N21" s="235"/>
      <c r="O21" s="235">
        <v>2</v>
      </c>
      <c r="P21" s="235">
        <v>6</v>
      </c>
    </row>
    <row r="22" spans="1:16">
      <c r="A22" s="246" t="s">
        <v>701</v>
      </c>
      <c r="B22" s="247"/>
      <c r="C22" s="248"/>
      <c r="D22" s="235"/>
      <c r="E22" s="235"/>
      <c r="F22" s="235"/>
      <c r="G22" s="235"/>
      <c r="H22" s="235"/>
      <c r="I22" s="235">
        <v>3</v>
      </c>
      <c r="J22" s="235"/>
      <c r="K22" s="235"/>
      <c r="L22" s="235"/>
      <c r="M22" s="235"/>
      <c r="N22" s="235"/>
      <c r="O22" s="235">
        <v>2</v>
      </c>
      <c r="P22" s="235">
        <v>5</v>
      </c>
    </row>
    <row r="23" spans="1:16">
      <c r="A23" s="246" t="s">
        <v>702</v>
      </c>
      <c r="B23" s="247"/>
      <c r="C23" s="248"/>
      <c r="D23" s="235"/>
      <c r="E23" s="235"/>
      <c r="F23" s="235"/>
      <c r="G23" s="235"/>
      <c r="H23" s="235"/>
      <c r="I23" s="235"/>
      <c r="J23" s="235">
        <v>8</v>
      </c>
      <c r="K23" s="235"/>
      <c r="L23" s="235"/>
      <c r="M23" s="235">
        <v>1</v>
      </c>
      <c r="N23" s="235">
        <v>1</v>
      </c>
      <c r="O23" s="235">
        <v>5</v>
      </c>
      <c r="P23" s="235">
        <v>15</v>
      </c>
    </row>
    <row r="24" spans="1:16">
      <c r="A24" s="246" t="s">
        <v>703</v>
      </c>
      <c r="B24" s="247"/>
      <c r="C24" s="248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>
        <v>3</v>
      </c>
      <c r="P24" s="235">
        <v>3</v>
      </c>
    </row>
    <row r="25" spans="1:16">
      <c r="A25" s="246" t="s">
        <v>704</v>
      </c>
      <c r="B25" s="247"/>
      <c r="C25" s="248"/>
      <c r="D25" s="235"/>
      <c r="E25" s="235"/>
      <c r="F25" s="235"/>
      <c r="G25" s="235"/>
      <c r="H25" s="235"/>
      <c r="I25" s="235">
        <v>5</v>
      </c>
      <c r="J25" s="235"/>
      <c r="K25" s="235"/>
      <c r="L25" s="235"/>
      <c r="M25" s="235"/>
      <c r="N25" s="235">
        <v>4</v>
      </c>
      <c r="O25" s="235">
        <v>7</v>
      </c>
      <c r="P25" s="235">
        <v>16</v>
      </c>
    </row>
    <row r="26" spans="1:16">
      <c r="A26" s="246" t="s">
        <v>705</v>
      </c>
      <c r="B26" s="247"/>
      <c r="C26" s="248"/>
      <c r="D26" s="235"/>
      <c r="E26" s="235"/>
      <c r="F26" s="235"/>
      <c r="G26" s="235"/>
      <c r="H26" s="235"/>
      <c r="I26" s="235">
        <v>1</v>
      </c>
      <c r="J26" s="235"/>
      <c r="K26" s="235"/>
      <c r="L26" s="235"/>
      <c r="M26" s="235"/>
      <c r="N26" s="235"/>
      <c r="O26" s="235"/>
      <c r="P26" s="235">
        <v>1</v>
      </c>
    </row>
    <row r="27" spans="1:16">
      <c r="A27" s="246" t="s">
        <v>706</v>
      </c>
      <c r="B27" s="247"/>
      <c r="C27" s="248"/>
      <c r="D27" s="235"/>
      <c r="E27" s="235"/>
      <c r="F27" s="235"/>
      <c r="G27" s="235"/>
      <c r="H27" s="235"/>
      <c r="I27" s="235">
        <v>10</v>
      </c>
      <c r="J27" s="235"/>
      <c r="K27" s="235"/>
      <c r="L27" s="235"/>
      <c r="M27" s="235"/>
      <c r="N27" s="235">
        <v>3</v>
      </c>
      <c r="O27" s="235">
        <v>1</v>
      </c>
      <c r="P27" s="235">
        <v>14</v>
      </c>
    </row>
    <row r="28" spans="1:16">
      <c r="A28" s="246" t="s">
        <v>707</v>
      </c>
      <c r="B28" s="247"/>
      <c r="C28" s="248"/>
      <c r="D28" s="235"/>
      <c r="E28" s="235"/>
      <c r="F28" s="235">
        <v>4</v>
      </c>
      <c r="G28" s="235"/>
      <c r="H28" s="235">
        <v>1</v>
      </c>
      <c r="I28" s="235">
        <v>24</v>
      </c>
      <c r="J28" s="235"/>
      <c r="K28" s="235"/>
      <c r="L28" s="235"/>
      <c r="M28" s="235">
        <v>1</v>
      </c>
      <c r="N28" s="235">
        <v>7</v>
      </c>
      <c r="O28" s="235">
        <v>10</v>
      </c>
      <c r="P28" s="235">
        <v>47</v>
      </c>
    </row>
    <row r="29" spans="1:16">
      <c r="A29" s="246" t="s">
        <v>708</v>
      </c>
      <c r="B29" s="247"/>
      <c r="C29" s="248"/>
      <c r="D29" s="235"/>
      <c r="E29" s="235"/>
      <c r="F29" s="235"/>
      <c r="G29" s="235"/>
      <c r="H29" s="235"/>
      <c r="I29" s="235">
        <v>1</v>
      </c>
      <c r="J29" s="235"/>
      <c r="K29" s="235"/>
      <c r="L29" s="235"/>
      <c r="M29" s="235"/>
      <c r="N29" s="235"/>
      <c r="O29" s="235"/>
      <c r="P29" s="235">
        <v>1</v>
      </c>
    </row>
    <row r="30" spans="1:16">
      <c r="A30" s="246" t="s">
        <v>709</v>
      </c>
      <c r="B30" s="247"/>
      <c r="C30" s="248"/>
      <c r="D30" s="235"/>
      <c r="E30" s="235"/>
      <c r="F30" s="235">
        <v>5</v>
      </c>
      <c r="G30" s="235">
        <v>3</v>
      </c>
      <c r="H30" s="235"/>
      <c r="I30" s="235">
        <v>19</v>
      </c>
      <c r="J30" s="235">
        <v>2</v>
      </c>
      <c r="K30" s="235">
        <v>3</v>
      </c>
      <c r="L30" s="235"/>
      <c r="M30" s="235">
        <v>1</v>
      </c>
      <c r="N30" s="235">
        <v>10</v>
      </c>
      <c r="O30" s="235">
        <v>16</v>
      </c>
      <c r="P30" s="235">
        <v>59</v>
      </c>
    </row>
    <row r="31" spans="1:16">
      <c r="A31" s="246" t="s">
        <v>710</v>
      </c>
      <c r="B31" s="247"/>
      <c r="C31" s="248"/>
      <c r="D31" s="235"/>
      <c r="E31" s="235"/>
      <c r="F31" s="235">
        <v>1</v>
      </c>
      <c r="G31" s="235"/>
      <c r="H31" s="235"/>
      <c r="I31" s="235"/>
      <c r="J31" s="235">
        <v>2</v>
      </c>
      <c r="K31" s="235">
        <v>1</v>
      </c>
      <c r="L31" s="235"/>
      <c r="M31" s="235"/>
      <c r="N31" s="235"/>
      <c r="O31" s="235">
        <v>3</v>
      </c>
      <c r="P31" s="235">
        <v>7</v>
      </c>
    </row>
    <row r="32" spans="1:16">
      <c r="A32" s="246" t="s">
        <v>711</v>
      </c>
      <c r="B32" s="247"/>
      <c r="C32" s="248"/>
      <c r="D32" s="235"/>
      <c r="E32" s="235"/>
      <c r="F32" s="235"/>
      <c r="G32" s="235"/>
      <c r="H32" s="235"/>
      <c r="I32" s="235">
        <v>3</v>
      </c>
      <c r="J32" s="235"/>
      <c r="K32" s="235"/>
      <c r="L32" s="235"/>
      <c r="M32" s="235"/>
      <c r="N32" s="235">
        <v>2</v>
      </c>
      <c r="O32" s="235">
        <v>3</v>
      </c>
      <c r="P32" s="235">
        <v>8</v>
      </c>
    </row>
    <row r="33" spans="1:16">
      <c r="A33" s="246" t="s">
        <v>712</v>
      </c>
      <c r="B33" s="247"/>
      <c r="C33" s="248"/>
      <c r="D33" s="235"/>
      <c r="E33" s="235"/>
      <c r="F33" s="235"/>
      <c r="G33" s="235"/>
      <c r="H33" s="235"/>
      <c r="I33" s="235">
        <v>2</v>
      </c>
      <c r="J33" s="235"/>
      <c r="K33" s="235"/>
      <c r="L33" s="235"/>
      <c r="M33" s="235"/>
      <c r="N33" s="235"/>
      <c r="O33" s="235"/>
      <c r="P33" s="235">
        <v>2</v>
      </c>
    </row>
    <row r="34" spans="1:16">
      <c r="A34" s="246" t="s">
        <v>713</v>
      </c>
      <c r="B34" s="247"/>
      <c r="C34" s="248"/>
      <c r="D34" s="235"/>
      <c r="E34" s="235"/>
      <c r="F34" s="235"/>
      <c r="G34" s="235"/>
      <c r="H34" s="235"/>
      <c r="I34" s="235"/>
      <c r="J34" s="235"/>
      <c r="K34" s="235">
        <v>6</v>
      </c>
      <c r="L34" s="235"/>
      <c r="M34" s="235"/>
      <c r="N34" s="235">
        <v>2</v>
      </c>
      <c r="O34" s="235">
        <v>2</v>
      </c>
      <c r="P34" s="235">
        <v>10</v>
      </c>
    </row>
    <row r="35" spans="1:16">
      <c r="A35" s="246" t="s">
        <v>714</v>
      </c>
      <c r="B35" s="247"/>
      <c r="C35" s="248"/>
      <c r="D35" s="235"/>
      <c r="E35" s="235"/>
      <c r="F35" s="235"/>
      <c r="G35" s="235"/>
      <c r="H35" s="235"/>
      <c r="I35" s="235">
        <v>2</v>
      </c>
      <c r="J35" s="235"/>
      <c r="K35" s="235"/>
      <c r="L35" s="235"/>
      <c r="M35" s="235"/>
      <c r="N35" s="235"/>
      <c r="O35" s="235">
        <v>1</v>
      </c>
      <c r="P35" s="235">
        <v>3</v>
      </c>
    </row>
    <row r="36" spans="1:16">
      <c r="A36" s="246" t="s">
        <v>715</v>
      </c>
      <c r="B36" s="247"/>
      <c r="C36" s="248"/>
      <c r="D36" s="235"/>
      <c r="E36" s="235"/>
      <c r="F36" s="235"/>
      <c r="G36" s="235"/>
      <c r="H36" s="235"/>
      <c r="I36" s="235">
        <v>1</v>
      </c>
      <c r="J36" s="235"/>
      <c r="K36" s="235"/>
      <c r="L36" s="235"/>
      <c r="M36" s="235"/>
      <c r="N36" s="235"/>
      <c r="O36" s="235">
        <v>2</v>
      </c>
      <c r="P36" s="235">
        <v>3</v>
      </c>
    </row>
    <row r="37" spans="1:16">
      <c r="A37" s="246" t="s">
        <v>716</v>
      </c>
      <c r="B37" s="247"/>
      <c r="C37" s="248"/>
      <c r="D37" s="235"/>
      <c r="E37" s="235">
        <v>2</v>
      </c>
      <c r="F37" s="235">
        <v>10</v>
      </c>
      <c r="G37" s="235"/>
      <c r="H37" s="235"/>
      <c r="I37" s="235">
        <v>11</v>
      </c>
      <c r="J37" s="235"/>
      <c r="K37" s="235">
        <v>3</v>
      </c>
      <c r="L37" s="235"/>
      <c r="M37" s="235">
        <v>2</v>
      </c>
      <c r="N37" s="235">
        <v>21</v>
      </c>
      <c r="O37" s="235">
        <v>13</v>
      </c>
      <c r="P37" s="235">
        <v>62</v>
      </c>
    </row>
    <row r="38" spans="1:16">
      <c r="A38" s="246" t="s">
        <v>717</v>
      </c>
      <c r="B38" s="247"/>
      <c r="C38" s="248"/>
      <c r="D38" s="235"/>
      <c r="E38" s="235"/>
      <c r="F38" s="235">
        <v>1</v>
      </c>
      <c r="G38" s="235"/>
      <c r="H38" s="235"/>
      <c r="I38" s="235">
        <v>2</v>
      </c>
      <c r="J38" s="235"/>
      <c r="K38" s="235">
        <v>3</v>
      </c>
      <c r="L38" s="235"/>
      <c r="M38" s="235"/>
      <c r="N38" s="235"/>
      <c r="O38" s="235">
        <v>2</v>
      </c>
      <c r="P38" s="235">
        <v>8</v>
      </c>
    </row>
    <row r="39" spans="1:16">
      <c r="A39" s="246" t="s">
        <v>718</v>
      </c>
      <c r="B39" s="247"/>
      <c r="C39" s="248"/>
      <c r="D39" s="235"/>
      <c r="E39" s="235"/>
      <c r="F39" s="235"/>
      <c r="G39" s="235"/>
      <c r="H39" s="235"/>
      <c r="I39" s="235">
        <v>1</v>
      </c>
      <c r="J39" s="235"/>
      <c r="K39" s="235">
        <v>2</v>
      </c>
      <c r="L39" s="235"/>
      <c r="M39" s="235"/>
      <c r="N39" s="235"/>
      <c r="O39" s="235">
        <v>2</v>
      </c>
      <c r="P39" s="235">
        <v>5</v>
      </c>
    </row>
    <row r="40" spans="1:16">
      <c r="A40" s="246" t="s">
        <v>719</v>
      </c>
      <c r="B40" s="247"/>
      <c r="C40" s="248"/>
      <c r="D40" s="235"/>
      <c r="E40" s="235"/>
      <c r="F40" s="235">
        <v>1</v>
      </c>
      <c r="G40" s="235"/>
      <c r="H40" s="235"/>
      <c r="I40" s="235">
        <v>2</v>
      </c>
      <c r="J40" s="235">
        <v>2</v>
      </c>
      <c r="K40" s="235"/>
      <c r="L40" s="235"/>
      <c r="M40" s="235">
        <v>1</v>
      </c>
      <c r="N40" s="235"/>
      <c r="O40" s="235">
        <v>3</v>
      </c>
      <c r="P40" s="235">
        <v>9</v>
      </c>
    </row>
    <row r="41" spans="1:16">
      <c r="A41" s="246" t="s">
        <v>720</v>
      </c>
      <c r="B41" s="247"/>
      <c r="C41" s="248"/>
      <c r="D41" s="235"/>
      <c r="E41" s="235"/>
      <c r="F41" s="235">
        <v>1</v>
      </c>
      <c r="G41" s="235"/>
      <c r="H41" s="235"/>
      <c r="I41" s="235">
        <v>7</v>
      </c>
      <c r="J41" s="235">
        <v>2</v>
      </c>
      <c r="K41" s="235">
        <v>2</v>
      </c>
      <c r="L41" s="235"/>
      <c r="M41" s="235">
        <v>1</v>
      </c>
      <c r="N41" s="235">
        <v>2</v>
      </c>
      <c r="O41" s="235">
        <v>7</v>
      </c>
      <c r="P41" s="235">
        <v>22</v>
      </c>
    </row>
    <row r="42" spans="1:16">
      <c r="A42" s="246" t="s">
        <v>721</v>
      </c>
      <c r="B42" s="247"/>
      <c r="C42" s="248"/>
      <c r="D42" s="235">
        <v>2</v>
      </c>
      <c r="E42" s="235"/>
      <c r="F42" s="235">
        <v>1</v>
      </c>
      <c r="G42" s="235"/>
      <c r="H42" s="235"/>
      <c r="I42" s="235">
        <v>8</v>
      </c>
      <c r="J42" s="235"/>
      <c r="K42" s="235"/>
      <c r="L42" s="235"/>
      <c r="M42" s="235">
        <v>1</v>
      </c>
      <c r="N42" s="235">
        <v>4</v>
      </c>
      <c r="O42" s="235">
        <v>16</v>
      </c>
      <c r="P42" s="235">
        <v>32</v>
      </c>
    </row>
    <row r="43" spans="1:16">
      <c r="A43" s="246" t="s">
        <v>722</v>
      </c>
      <c r="B43" s="247"/>
      <c r="C43" s="248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>
        <v>1</v>
      </c>
      <c r="P43" s="235">
        <v>1</v>
      </c>
    </row>
    <row r="44" spans="1:16">
      <c r="A44" s="246" t="s">
        <v>723</v>
      </c>
      <c r="B44" s="247"/>
      <c r="C44" s="248"/>
      <c r="D44" s="235"/>
      <c r="E44" s="235"/>
      <c r="F44" s="235">
        <v>1</v>
      </c>
      <c r="G44" s="235"/>
      <c r="H44" s="235"/>
      <c r="I44" s="235">
        <v>37</v>
      </c>
      <c r="J44" s="235">
        <v>19</v>
      </c>
      <c r="K44" s="235">
        <v>6</v>
      </c>
      <c r="L44" s="235"/>
      <c r="M44" s="235">
        <v>3</v>
      </c>
      <c r="N44" s="235">
        <v>15</v>
      </c>
      <c r="O44" s="235">
        <v>25</v>
      </c>
      <c r="P44" s="235">
        <v>106</v>
      </c>
    </row>
    <row r="45" spans="1:16">
      <c r="A45" s="246" t="s">
        <v>724</v>
      </c>
      <c r="B45" s="247"/>
      <c r="C45" s="248"/>
      <c r="D45" s="235"/>
      <c r="E45" s="235"/>
      <c r="F45" s="235"/>
      <c r="G45" s="235"/>
      <c r="H45" s="235"/>
      <c r="I45" s="235">
        <v>2</v>
      </c>
      <c r="J45" s="235"/>
      <c r="K45" s="235">
        <v>2</v>
      </c>
      <c r="L45" s="235"/>
      <c r="M45" s="235"/>
      <c r="N45" s="235"/>
      <c r="O45" s="235">
        <v>5</v>
      </c>
      <c r="P45" s="235">
        <v>9</v>
      </c>
    </row>
    <row r="46" spans="1:16">
      <c r="A46" s="246" t="s">
        <v>725</v>
      </c>
      <c r="B46" s="247"/>
      <c r="C46" s="248"/>
      <c r="D46" s="235"/>
      <c r="E46" s="235"/>
      <c r="F46" s="235"/>
      <c r="G46" s="235"/>
      <c r="H46" s="235"/>
      <c r="I46" s="235">
        <v>1</v>
      </c>
      <c r="J46" s="235"/>
      <c r="K46" s="235"/>
      <c r="L46" s="235"/>
      <c r="M46" s="235"/>
      <c r="N46" s="235"/>
      <c r="O46" s="235"/>
      <c r="P46" s="235">
        <v>1</v>
      </c>
    </row>
    <row r="47" spans="1:16">
      <c r="A47" s="246" t="s">
        <v>726</v>
      </c>
      <c r="B47" s="247"/>
      <c r="C47" s="248"/>
      <c r="D47" s="235"/>
      <c r="E47" s="235"/>
      <c r="F47" s="235"/>
      <c r="G47" s="235"/>
      <c r="H47" s="235"/>
      <c r="I47" s="235">
        <v>3</v>
      </c>
      <c r="J47" s="235"/>
      <c r="K47" s="235"/>
      <c r="L47" s="235"/>
      <c r="M47" s="235"/>
      <c r="N47" s="235">
        <v>2</v>
      </c>
      <c r="O47" s="235">
        <v>2</v>
      </c>
      <c r="P47" s="235">
        <v>7</v>
      </c>
    </row>
    <row r="48" spans="1:16">
      <c r="A48" s="246" t="s">
        <v>727</v>
      </c>
      <c r="B48" s="247"/>
      <c r="C48" s="248"/>
      <c r="D48" s="235"/>
      <c r="E48" s="235"/>
      <c r="F48" s="235">
        <v>1</v>
      </c>
      <c r="G48" s="235"/>
      <c r="H48" s="235"/>
      <c r="I48" s="235"/>
      <c r="J48" s="235"/>
      <c r="K48" s="235"/>
      <c r="L48" s="235"/>
      <c r="M48" s="235">
        <v>1</v>
      </c>
      <c r="N48" s="235">
        <v>2</v>
      </c>
      <c r="O48" s="235"/>
      <c r="P48" s="235">
        <v>4</v>
      </c>
    </row>
    <row r="49" spans="1:16">
      <c r="A49" s="246" t="s">
        <v>728</v>
      </c>
      <c r="B49" s="247"/>
      <c r="C49" s="248"/>
      <c r="D49" s="235"/>
      <c r="E49" s="235"/>
      <c r="F49" s="235"/>
      <c r="G49" s="235"/>
      <c r="H49" s="235"/>
      <c r="I49" s="235">
        <v>14</v>
      </c>
      <c r="J49" s="235"/>
      <c r="K49" s="235"/>
      <c r="L49" s="235"/>
      <c r="M49" s="235"/>
      <c r="N49" s="235">
        <v>8</v>
      </c>
      <c r="O49" s="235">
        <v>13</v>
      </c>
      <c r="P49" s="235">
        <v>35</v>
      </c>
    </row>
    <row r="50" spans="1:16">
      <c r="A50" s="246" t="s">
        <v>729</v>
      </c>
      <c r="B50" s="247"/>
      <c r="C50" s="248"/>
      <c r="D50" s="235"/>
      <c r="E50" s="235"/>
      <c r="F50" s="235">
        <v>1</v>
      </c>
      <c r="G50" s="235"/>
      <c r="H50" s="235"/>
      <c r="I50" s="235">
        <v>1</v>
      </c>
      <c r="J50" s="235"/>
      <c r="K50" s="235">
        <v>1</v>
      </c>
      <c r="L50" s="235"/>
      <c r="M50" s="235"/>
      <c r="N50" s="235"/>
      <c r="O50" s="235">
        <v>1</v>
      </c>
      <c r="P50" s="235">
        <v>4</v>
      </c>
    </row>
    <row r="51" spans="1:16">
      <c r="A51" s="246" t="s">
        <v>730</v>
      </c>
      <c r="B51" s="247"/>
      <c r="C51" s="248"/>
      <c r="D51" s="235"/>
      <c r="E51" s="235"/>
      <c r="F51" s="235"/>
      <c r="G51" s="235"/>
      <c r="H51" s="235"/>
      <c r="I51" s="235"/>
      <c r="J51" s="235"/>
      <c r="K51" s="235">
        <v>1</v>
      </c>
      <c r="L51" s="235"/>
      <c r="M51" s="235"/>
      <c r="N51" s="235"/>
      <c r="O51" s="235">
        <v>2</v>
      </c>
      <c r="P51" s="235">
        <v>3</v>
      </c>
    </row>
    <row r="52" spans="1:16">
      <c r="A52" s="246" t="s">
        <v>731</v>
      </c>
      <c r="B52" s="247"/>
      <c r="C52" s="248"/>
      <c r="D52" s="235"/>
      <c r="E52" s="235"/>
      <c r="F52" s="235"/>
      <c r="G52" s="235"/>
      <c r="H52" s="235"/>
      <c r="I52" s="235"/>
      <c r="J52" s="235">
        <v>1</v>
      </c>
      <c r="K52" s="235">
        <v>2</v>
      </c>
      <c r="L52" s="235"/>
      <c r="M52" s="235"/>
      <c r="N52" s="235"/>
      <c r="O52" s="235">
        <v>4</v>
      </c>
      <c r="P52" s="235">
        <v>7</v>
      </c>
    </row>
    <row r="53" spans="1:16">
      <c r="A53" s="246" t="s">
        <v>732</v>
      </c>
      <c r="B53" s="247"/>
      <c r="C53" s="248"/>
      <c r="D53" s="235"/>
      <c r="E53" s="235"/>
      <c r="F53" s="235"/>
      <c r="G53" s="235"/>
      <c r="H53" s="235"/>
      <c r="I53" s="235">
        <v>1</v>
      </c>
      <c r="J53" s="235"/>
      <c r="K53" s="235">
        <v>1</v>
      </c>
      <c r="L53" s="235"/>
      <c r="M53" s="235"/>
      <c r="N53" s="235"/>
      <c r="O53" s="235"/>
      <c r="P53" s="235">
        <v>2</v>
      </c>
    </row>
    <row r="54" spans="1:16">
      <c r="A54" s="246" t="s">
        <v>733</v>
      </c>
      <c r="B54" s="247"/>
      <c r="C54" s="248"/>
      <c r="D54" s="235"/>
      <c r="E54" s="235">
        <v>1</v>
      </c>
      <c r="F54" s="235">
        <v>1</v>
      </c>
      <c r="G54" s="235"/>
      <c r="H54" s="235"/>
      <c r="I54" s="235"/>
      <c r="J54" s="235"/>
      <c r="K54" s="235"/>
      <c r="L54" s="235"/>
      <c r="M54" s="235"/>
      <c r="N54" s="235">
        <v>2</v>
      </c>
      <c r="O54" s="235">
        <v>3</v>
      </c>
      <c r="P54" s="235">
        <v>7</v>
      </c>
    </row>
    <row r="55" spans="1:16">
      <c r="A55" s="246" t="s">
        <v>734</v>
      </c>
      <c r="B55" s="247"/>
      <c r="C55" s="248"/>
      <c r="D55" s="235"/>
      <c r="E55" s="235"/>
      <c r="F55" s="235"/>
      <c r="G55" s="235"/>
      <c r="H55" s="235"/>
      <c r="I55" s="235">
        <v>2</v>
      </c>
      <c r="J55" s="235">
        <v>1</v>
      </c>
      <c r="K55" s="235"/>
      <c r="L55" s="235"/>
      <c r="M55" s="235"/>
      <c r="N55" s="235">
        <v>1</v>
      </c>
      <c r="O55" s="235">
        <v>5</v>
      </c>
      <c r="P55" s="235">
        <v>9</v>
      </c>
    </row>
    <row r="56" spans="1:16">
      <c r="A56" s="246" t="s">
        <v>735</v>
      </c>
      <c r="B56" s="247"/>
      <c r="C56" s="248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>
        <v>1</v>
      </c>
      <c r="P56" s="235">
        <v>1</v>
      </c>
    </row>
    <row r="57" spans="1:16">
      <c r="A57" s="246" t="s">
        <v>736</v>
      </c>
      <c r="B57" s="247"/>
      <c r="C57" s="248"/>
      <c r="D57" s="235"/>
      <c r="E57" s="235"/>
      <c r="F57" s="235">
        <v>9</v>
      </c>
      <c r="G57" s="235"/>
      <c r="H57" s="235"/>
      <c r="I57" s="235"/>
      <c r="J57" s="235"/>
      <c r="K57" s="235"/>
      <c r="L57" s="235"/>
      <c r="M57" s="235"/>
      <c r="N57" s="235">
        <v>1</v>
      </c>
      <c r="O57" s="235">
        <v>4</v>
      </c>
      <c r="P57" s="235">
        <v>14</v>
      </c>
    </row>
    <row r="58" spans="1:16">
      <c r="A58" s="246" t="s">
        <v>737</v>
      </c>
      <c r="B58" s="247"/>
      <c r="C58" s="248"/>
      <c r="D58" s="235"/>
      <c r="E58" s="235"/>
      <c r="F58" s="235"/>
      <c r="G58" s="235"/>
      <c r="H58" s="235"/>
      <c r="I58" s="235">
        <v>3</v>
      </c>
      <c r="J58" s="235"/>
      <c r="K58" s="235"/>
      <c r="L58" s="235"/>
      <c r="M58" s="235"/>
      <c r="N58" s="235"/>
      <c r="O58" s="235">
        <v>3</v>
      </c>
      <c r="P58" s="235">
        <v>6</v>
      </c>
    </row>
    <row r="59" spans="1:16">
      <c r="A59" s="246" t="s">
        <v>738</v>
      </c>
      <c r="B59" s="247"/>
      <c r="C59" s="248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>
        <v>1</v>
      </c>
      <c r="O59" s="235">
        <v>2</v>
      </c>
      <c r="P59" s="235">
        <v>3</v>
      </c>
    </row>
    <row r="60" spans="1:16">
      <c r="A60" s="246" t="s">
        <v>739</v>
      </c>
      <c r="B60" s="247"/>
      <c r="C60" s="248"/>
      <c r="D60" s="235"/>
      <c r="E60" s="235"/>
      <c r="F60" s="235"/>
      <c r="G60" s="235"/>
      <c r="H60" s="235"/>
      <c r="I60" s="235">
        <v>4</v>
      </c>
      <c r="J60" s="235"/>
      <c r="K60" s="235">
        <v>2</v>
      </c>
      <c r="L60" s="235"/>
      <c r="M60" s="235">
        <v>1</v>
      </c>
      <c r="N60" s="235">
        <v>1</v>
      </c>
      <c r="O60" s="235">
        <v>1</v>
      </c>
      <c r="P60" s="235">
        <v>9</v>
      </c>
    </row>
    <row r="61" spans="1:16">
      <c r="A61" s="246" t="s">
        <v>740</v>
      </c>
      <c r="B61" s="247"/>
      <c r="C61" s="248"/>
      <c r="D61" s="235"/>
      <c r="E61" s="235"/>
      <c r="F61" s="235"/>
      <c r="G61" s="235"/>
      <c r="H61" s="235"/>
      <c r="I61" s="235">
        <v>3</v>
      </c>
      <c r="J61" s="235"/>
      <c r="K61" s="235">
        <v>1</v>
      </c>
      <c r="L61" s="235"/>
      <c r="M61" s="235"/>
      <c r="N61" s="235">
        <v>5</v>
      </c>
      <c r="O61" s="235">
        <v>11</v>
      </c>
      <c r="P61" s="235">
        <v>20</v>
      </c>
    </row>
    <row r="62" spans="1:16">
      <c r="A62" s="246" t="s">
        <v>741</v>
      </c>
      <c r="B62" s="247"/>
      <c r="C62" s="248"/>
      <c r="D62" s="235"/>
      <c r="E62" s="235"/>
      <c r="F62" s="235"/>
      <c r="G62" s="235"/>
      <c r="H62" s="235"/>
      <c r="I62" s="235">
        <v>2</v>
      </c>
      <c r="J62" s="235">
        <v>1</v>
      </c>
      <c r="K62" s="235">
        <v>1</v>
      </c>
      <c r="L62" s="235"/>
      <c r="M62" s="235"/>
      <c r="N62" s="235"/>
      <c r="O62" s="235">
        <v>2</v>
      </c>
      <c r="P62" s="235">
        <v>6</v>
      </c>
    </row>
    <row r="63" spans="1:16">
      <c r="A63" s="246" t="s">
        <v>742</v>
      </c>
      <c r="B63" s="247"/>
      <c r="C63" s="248"/>
      <c r="D63" s="235"/>
      <c r="E63" s="235"/>
      <c r="F63" s="235"/>
      <c r="G63" s="235"/>
      <c r="H63" s="235"/>
      <c r="I63" s="235">
        <v>1</v>
      </c>
      <c r="J63" s="235"/>
      <c r="K63" s="235"/>
      <c r="L63" s="235"/>
      <c r="M63" s="235"/>
      <c r="N63" s="235"/>
      <c r="O63" s="235">
        <v>1</v>
      </c>
      <c r="P63" s="235">
        <v>2</v>
      </c>
    </row>
    <row r="64" spans="1:16">
      <c r="A64" s="246" t="s">
        <v>743</v>
      </c>
      <c r="B64" s="247"/>
      <c r="C64" s="248"/>
      <c r="D64" s="235"/>
      <c r="E64" s="235"/>
      <c r="F64" s="235"/>
      <c r="G64" s="235"/>
      <c r="H64" s="235"/>
      <c r="I64" s="235">
        <v>1</v>
      </c>
      <c r="J64" s="235">
        <v>1</v>
      </c>
      <c r="K64" s="235">
        <v>4</v>
      </c>
      <c r="L64" s="235"/>
      <c r="M64" s="235"/>
      <c r="N64" s="235">
        <v>2</v>
      </c>
      <c r="O64" s="235">
        <v>2</v>
      </c>
      <c r="P64" s="235">
        <v>10</v>
      </c>
    </row>
    <row r="65" spans="1:16">
      <c r="A65" s="246" t="s">
        <v>744</v>
      </c>
      <c r="B65" s="247"/>
      <c r="C65" s="248"/>
      <c r="D65" s="235"/>
      <c r="E65" s="235"/>
      <c r="F65" s="235"/>
      <c r="G65" s="235"/>
      <c r="H65" s="235"/>
      <c r="I65" s="235">
        <v>1</v>
      </c>
      <c r="J65" s="235"/>
      <c r="K65" s="235"/>
      <c r="L65" s="235"/>
      <c r="M65" s="235"/>
      <c r="N65" s="235"/>
      <c r="O65" s="235"/>
      <c r="P65" s="235">
        <v>1</v>
      </c>
    </row>
    <row r="66" spans="1:16">
      <c r="A66" s="246" t="s">
        <v>745</v>
      </c>
      <c r="B66" s="247"/>
      <c r="C66" s="248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>
        <v>1</v>
      </c>
      <c r="P66" s="235">
        <v>1</v>
      </c>
    </row>
    <row r="67" spans="1:16">
      <c r="A67" s="246" t="s">
        <v>746</v>
      </c>
      <c r="B67" s="247"/>
      <c r="C67" s="248"/>
      <c r="D67" s="235"/>
      <c r="E67" s="235"/>
      <c r="F67" s="235"/>
      <c r="G67" s="235"/>
      <c r="H67" s="235"/>
      <c r="I67" s="235">
        <v>11</v>
      </c>
      <c r="J67" s="235"/>
      <c r="K67" s="235">
        <v>1</v>
      </c>
      <c r="L67" s="235"/>
      <c r="M67" s="235">
        <v>1</v>
      </c>
      <c r="N67" s="235">
        <v>1</v>
      </c>
      <c r="O67" s="235">
        <v>3</v>
      </c>
      <c r="P67" s="235">
        <v>17</v>
      </c>
    </row>
    <row r="68" spans="1:16">
      <c r="A68" s="246" t="s">
        <v>747</v>
      </c>
      <c r="B68" s="247"/>
      <c r="C68" s="248"/>
      <c r="D68" s="235"/>
      <c r="E68" s="235"/>
      <c r="F68" s="235"/>
      <c r="G68" s="235"/>
      <c r="H68" s="235"/>
      <c r="I68" s="235">
        <v>1</v>
      </c>
      <c r="J68" s="235"/>
      <c r="K68" s="235"/>
      <c r="L68" s="235"/>
      <c r="M68" s="235"/>
      <c r="N68" s="235"/>
      <c r="O68" s="235"/>
      <c r="P68" s="235">
        <v>1</v>
      </c>
    </row>
    <row r="69" spans="1:16">
      <c r="A69" s="246" t="s">
        <v>748</v>
      </c>
      <c r="B69" s="247"/>
      <c r="C69" s="248"/>
      <c r="D69" s="235"/>
      <c r="E69" s="235"/>
      <c r="F69" s="235"/>
      <c r="G69" s="235"/>
      <c r="H69" s="235"/>
      <c r="I69" s="235">
        <v>15</v>
      </c>
      <c r="J69" s="235">
        <v>2</v>
      </c>
      <c r="K69" s="235"/>
      <c r="L69" s="235"/>
      <c r="M69" s="235"/>
      <c r="N69" s="235">
        <v>2</v>
      </c>
      <c r="O69" s="235">
        <v>7</v>
      </c>
      <c r="P69" s="235">
        <v>26</v>
      </c>
    </row>
    <row r="70" spans="1:16">
      <c r="A70" s="246" t="s">
        <v>749</v>
      </c>
      <c r="B70" s="247"/>
      <c r="C70" s="248"/>
      <c r="D70" s="235"/>
      <c r="E70" s="235"/>
      <c r="F70" s="235"/>
      <c r="G70" s="235"/>
      <c r="H70" s="235"/>
      <c r="I70" s="235">
        <v>1</v>
      </c>
      <c r="J70" s="235"/>
      <c r="K70" s="235">
        <v>1</v>
      </c>
      <c r="L70" s="235"/>
      <c r="M70" s="235">
        <v>1</v>
      </c>
      <c r="N70" s="235"/>
      <c r="O70" s="235">
        <v>1</v>
      </c>
      <c r="P70" s="235">
        <v>4</v>
      </c>
    </row>
    <row r="71" spans="1:16">
      <c r="A71" s="246" t="s">
        <v>750</v>
      </c>
      <c r="B71" s="247"/>
      <c r="C71" s="248"/>
      <c r="D71" s="235"/>
      <c r="E71" s="235"/>
      <c r="F71" s="235"/>
      <c r="G71" s="235"/>
      <c r="H71" s="235"/>
      <c r="I71" s="235">
        <v>3</v>
      </c>
      <c r="J71" s="235"/>
      <c r="K71" s="235"/>
      <c r="L71" s="235"/>
      <c r="M71" s="235"/>
      <c r="N71" s="235">
        <v>3</v>
      </c>
      <c r="O71" s="235">
        <v>3</v>
      </c>
      <c r="P71" s="235">
        <v>9</v>
      </c>
    </row>
    <row r="72" spans="1:16">
      <c r="A72" s="246" t="s">
        <v>751</v>
      </c>
      <c r="B72" s="247"/>
      <c r="C72" s="248"/>
      <c r="D72" s="235"/>
      <c r="E72" s="235"/>
      <c r="F72" s="235"/>
      <c r="G72" s="235"/>
      <c r="H72" s="235"/>
      <c r="I72" s="235">
        <v>4</v>
      </c>
      <c r="J72" s="235"/>
      <c r="K72" s="235"/>
      <c r="L72" s="235"/>
      <c r="M72" s="235"/>
      <c r="N72" s="235">
        <v>1</v>
      </c>
      <c r="O72" s="235">
        <v>1</v>
      </c>
      <c r="P72" s="235">
        <v>6</v>
      </c>
    </row>
    <row r="73" spans="1:16">
      <c r="A73" s="246" t="s">
        <v>752</v>
      </c>
      <c r="B73" s="247"/>
      <c r="C73" s="248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>
        <v>1</v>
      </c>
      <c r="P73" s="235">
        <v>1</v>
      </c>
    </row>
    <row r="74" spans="1:16">
      <c r="A74" s="246" t="s">
        <v>753</v>
      </c>
      <c r="B74" s="247"/>
      <c r="C74" s="248"/>
      <c r="D74" s="235">
        <v>1</v>
      </c>
      <c r="E74" s="235">
        <v>1</v>
      </c>
      <c r="F74" s="235">
        <v>2</v>
      </c>
      <c r="G74" s="235"/>
      <c r="H74" s="235"/>
      <c r="I74" s="235">
        <v>1</v>
      </c>
      <c r="J74" s="235">
        <v>1</v>
      </c>
      <c r="K74" s="235">
        <v>5</v>
      </c>
      <c r="L74" s="235"/>
      <c r="M74" s="235"/>
      <c r="N74" s="235">
        <v>2</v>
      </c>
      <c r="O74" s="235">
        <v>8</v>
      </c>
      <c r="P74" s="235">
        <v>21</v>
      </c>
    </row>
    <row r="75" spans="1:16">
      <c r="A75" s="246" t="s">
        <v>754</v>
      </c>
      <c r="B75" s="247"/>
      <c r="C75" s="248"/>
      <c r="D75" s="235"/>
      <c r="E75" s="235"/>
      <c r="F75" s="235">
        <v>1</v>
      </c>
      <c r="G75" s="235"/>
      <c r="H75" s="235">
        <v>2</v>
      </c>
      <c r="I75" s="235">
        <v>15</v>
      </c>
      <c r="J75" s="235"/>
      <c r="K75" s="235">
        <v>1</v>
      </c>
      <c r="L75" s="235"/>
      <c r="M75" s="235"/>
      <c r="N75" s="235">
        <v>1</v>
      </c>
      <c r="O75" s="235">
        <v>10</v>
      </c>
      <c r="P75" s="235">
        <v>30</v>
      </c>
    </row>
    <row r="76" spans="1:16">
      <c r="A76" s="246" t="s">
        <v>755</v>
      </c>
      <c r="B76" s="247"/>
      <c r="C76" s="248"/>
      <c r="D76" s="235"/>
      <c r="E76" s="235"/>
      <c r="F76" s="235"/>
      <c r="G76" s="235"/>
      <c r="H76" s="235"/>
      <c r="I76" s="235">
        <v>1</v>
      </c>
      <c r="J76" s="235"/>
      <c r="K76" s="235"/>
      <c r="L76" s="235"/>
      <c r="M76" s="235"/>
      <c r="N76" s="235"/>
      <c r="O76" s="235"/>
      <c r="P76" s="235">
        <v>1</v>
      </c>
    </row>
    <row r="77" spans="1:16">
      <c r="A77" s="246" t="s">
        <v>756</v>
      </c>
      <c r="B77" s="247"/>
      <c r="C77" s="248"/>
      <c r="D77" s="235"/>
      <c r="E77" s="235"/>
      <c r="F77" s="235"/>
      <c r="G77" s="235"/>
      <c r="H77" s="235">
        <v>1</v>
      </c>
      <c r="I77" s="235"/>
      <c r="J77" s="235">
        <v>1</v>
      </c>
      <c r="K77" s="235"/>
      <c r="L77" s="235"/>
      <c r="M77" s="235"/>
      <c r="N77" s="235"/>
      <c r="O77" s="235"/>
      <c r="P77" s="235">
        <v>2</v>
      </c>
    </row>
    <row r="78" spans="1:16">
      <c r="A78" s="246" t="s">
        <v>757</v>
      </c>
      <c r="B78" s="247"/>
      <c r="C78" s="248"/>
      <c r="D78" s="235"/>
      <c r="E78" s="235"/>
      <c r="F78" s="235"/>
      <c r="G78" s="235"/>
      <c r="H78" s="235"/>
      <c r="I78" s="235">
        <v>6</v>
      </c>
      <c r="J78" s="235">
        <v>10</v>
      </c>
      <c r="K78" s="235">
        <v>2</v>
      </c>
      <c r="L78" s="235"/>
      <c r="M78" s="235"/>
      <c r="N78" s="235">
        <v>2</v>
      </c>
      <c r="O78" s="235">
        <v>8</v>
      </c>
      <c r="P78" s="235">
        <v>28</v>
      </c>
    </row>
    <row r="79" spans="1:16">
      <c r="A79" s="246" t="s">
        <v>758</v>
      </c>
      <c r="B79" s="247"/>
      <c r="C79" s="248"/>
      <c r="D79" s="235"/>
      <c r="E79" s="235"/>
      <c r="F79" s="235"/>
      <c r="G79" s="235">
        <v>5</v>
      </c>
      <c r="H79" s="235">
        <v>2</v>
      </c>
      <c r="I79" s="235">
        <v>7</v>
      </c>
      <c r="J79" s="235">
        <v>1</v>
      </c>
      <c r="K79" s="235">
        <v>1</v>
      </c>
      <c r="L79" s="235"/>
      <c r="M79" s="235"/>
      <c r="N79" s="235">
        <v>2</v>
      </c>
      <c r="O79" s="235">
        <v>4</v>
      </c>
      <c r="P79" s="235">
        <v>22</v>
      </c>
    </row>
    <row r="80" spans="1:16">
      <c r="A80" s="246" t="s">
        <v>759</v>
      </c>
      <c r="B80" s="247"/>
      <c r="C80" s="248"/>
      <c r="D80" s="235"/>
      <c r="E80" s="235"/>
      <c r="F80" s="235"/>
      <c r="G80" s="235"/>
      <c r="H80" s="235"/>
      <c r="I80" s="235"/>
      <c r="J80" s="235">
        <v>1</v>
      </c>
      <c r="K80" s="235"/>
      <c r="L80" s="235"/>
      <c r="M80" s="235"/>
      <c r="N80" s="235"/>
      <c r="O80" s="235"/>
      <c r="P80" s="235">
        <v>1</v>
      </c>
    </row>
    <row r="81" spans="1:16">
      <c r="A81" s="246" t="s">
        <v>760</v>
      </c>
      <c r="B81" s="247"/>
      <c r="C81" s="248"/>
      <c r="D81" s="235"/>
      <c r="E81" s="235"/>
      <c r="F81" s="235"/>
      <c r="G81" s="235"/>
      <c r="H81" s="235"/>
      <c r="I81" s="235">
        <v>1</v>
      </c>
      <c r="J81" s="235"/>
      <c r="K81" s="235"/>
      <c r="L81" s="235"/>
      <c r="M81" s="235"/>
      <c r="N81" s="235"/>
      <c r="O81" s="235"/>
      <c r="P81" s="235">
        <v>1</v>
      </c>
    </row>
    <row r="82" spans="1:16">
      <c r="A82" s="246" t="s">
        <v>761</v>
      </c>
      <c r="B82" s="247"/>
      <c r="C82" s="248"/>
      <c r="D82" s="235"/>
      <c r="E82" s="235"/>
      <c r="F82" s="235">
        <v>3</v>
      </c>
      <c r="G82" s="235"/>
      <c r="H82" s="235">
        <v>1</v>
      </c>
      <c r="I82" s="235">
        <v>9</v>
      </c>
      <c r="J82" s="235">
        <v>6</v>
      </c>
      <c r="K82" s="235">
        <v>3</v>
      </c>
      <c r="L82" s="235"/>
      <c r="M82" s="235">
        <v>6</v>
      </c>
      <c r="N82" s="235">
        <v>18</v>
      </c>
      <c r="O82" s="235">
        <v>19</v>
      </c>
      <c r="P82" s="235">
        <v>65</v>
      </c>
    </row>
    <row r="83" spans="1:16">
      <c r="A83" s="246" t="s">
        <v>762</v>
      </c>
      <c r="B83" s="247"/>
      <c r="C83" s="248"/>
      <c r="D83" s="235"/>
      <c r="E83" s="235"/>
      <c r="F83" s="235"/>
      <c r="G83" s="235"/>
      <c r="H83" s="235"/>
      <c r="I83" s="235">
        <v>1</v>
      </c>
      <c r="J83" s="235"/>
      <c r="K83" s="235"/>
      <c r="L83" s="235"/>
      <c r="M83" s="235"/>
      <c r="N83" s="235">
        <v>1</v>
      </c>
      <c r="O83" s="235"/>
      <c r="P83" s="235">
        <v>2</v>
      </c>
    </row>
    <row r="84" spans="1:16">
      <c r="A84" s="246" t="s">
        <v>763</v>
      </c>
      <c r="B84" s="247"/>
      <c r="C84" s="248"/>
      <c r="D84" s="235"/>
      <c r="E84" s="235"/>
      <c r="F84" s="235"/>
      <c r="G84" s="235"/>
      <c r="H84" s="235"/>
      <c r="I84" s="235">
        <v>13</v>
      </c>
      <c r="J84" s="235"/>
      <c r="K84" s="235"/>
      <c r="L84" s="235"/>
      <c r="M84" s="235"/>
      <c r="N84" s="235"/>
      <c r="O84" s="235">
        <v>17</v>
      </c>
      <c r="P84" s="235">
        <v>30</v>
      </c>
    </row>
    <row r="85" spans="1:16">
      <c r="A85" s="246" t="s">
        <v>764</v>
      </c>
      <c r="B85" s="247"/>
      <c r="C85" s="248"/>
      <c r="D85" s="235"/>
      <c r="E85" s="235">
        <v>1</v>
      </c>
      <c r="F85" s="235">
        <v>9</v>
      </c>
      <c r="G85" s="235">
        <v>10</v>
      </c>
      <c r="H85" s="235">
        <v>12</v>
      </c>
      <c r="I85" s="235">
        <v>25</v>
      </c>
      <c r="J85" s="235">
        <v>15</v>
      </c>
      <c r="K85" s="235">
        <v>3</v>
      </c>
      <c r="L85" s="235"/>
      <c r="M85" s="235">
        <v>2</v>
      </c>
      <c r="N85" s="235">
        <v>16</v>
      </c>
      <c r="O85" s="235">
        <v>24</v>
      </c>
      <c r="P85" s="235">
        <v>117</v>
      </c>
    </row>
    <row r="86" spans="1:16">
      <c r="A86" s="246" t="s">
        <v>765</v>
      </c>
      <c r="B86" s="247"/>
      <c r="C86" s="248"/>
      <c r="D86" s="235"/>
      <c r="E86" s="235"/>
      <c r="F86" s="235">
        <v>2</v>
      </c>
      <c r="G86" s="235"/>
      <c r="H86" s="235"/>
      <c r="I86" s="235">
        <v>5</v>
      </c>
      <c r="J86" s="235"/>
      <c r="K86" s="235"/>
      <c r="L86" s="235"/>
      <c r="M86" s="235"/>
      <c r="N86" s="235"/>
      <c r="O86" s="235">
        <v>1</v>
      </c>
      <c r="P86" s="235">
        <v>8</v>
      </c>
    </row>
    <row r="87" spans="1:16">
      <c r="A87" s="246" t="s">
        <v>766</v>
      </c>
      <c r="B87" s="247"/>
      <c r="C87" s="248"/>
      <c r="D87" s="235"/>
      <c r="E87" s="235"/>
      <c r="F87" s="235"/>
      <c r="G87" s="235"/>
      <c r="H87" s="235"/>
      <c r="I87" s="235">
        <v>5</v>
      </c>
      <c r="J87" s="235"/>
      <c r="K87" s="235"/>
      <c r="L87" s="235"/>
      <c r="M87" s="235"/>
      <c r="N87" s="235">
        <v>1</v>
      </c>
      <c r="O87" s="235">
        <v>1</v>
      </c>
      <c r="P87" s="235">
        <v>7</v>
      </c>
    </row>
    <row r="88" spans="1:16">
      <c r="A88" s="246" t="s">
        <v>767</v>
      </c>
      <c r="B88" s="247"/>
      <c r="C88" s="248"/>
      <c r="D88" s="235"/>
      <c r="E88" s="235"/>
      <c r="F88" s="235"/>
      <c r="G88" s="235"/>
      <c r="H88" s="235"/>
      <c r="I88" s="235">
        <v>1</v>
      </c>
      <c r="J88" s="235"/>
      <c r="K88" s="235"/>
      <c r="L88" s="235"/>
      <c r="M88" s="235"/>
      <c r="N88" s="235">
        <v>1</v>
      </c>
      <c r="O88" s="235"/>
      <c r="P88" s="235">
        <v>2</v>
      </c>
    </row>
    <row r="89" spans="1:16">
      <c r="A89" s="246" t="s">
        <v>768</v>
      </c>
      <c r="B89" s="247"/>
      <c r="C89" s="248"/>
      <c r="D89" s="235">
        <v>1</v>
      </c>
      <c r="E89" s="235">
        <v>8</v>
      </c>
      <c r="F89" s="235">
        <v>27</v>
      </c>
      <c r="G89" s="235">
        <v>16</v>
      </c>
      <c r="H89" s="235">
        <v>3</v>
      </c>
      <c r="I89" s="235">
        <v>75</v>
      </c>
      <c r="J89" s="235">
        <v>22</v>
      </c>
      <c r="K89" s="235">
        <v>6</v>
      </c>
      <c r="L89" s="235"/>
      <c r="M89" s="235">
        <v>13</v>
      </c>
      <c r="N89" s="235">
        <v>50</v>
      </c>
      <c r="O89" s="235">
        <v>120</v>
      </c>
      <c r="P89" s="235">
        <v>341</v>
      </c>
    </row>
    <row r="90" spans="1:16">
      <c r="A90" s="246" t="s">
        <v>769</v>
      </c>
      <c r="B90" s="247"/>
      <c r="C90" s="248"/>
      <c r="D90" s="235"/>
      <c r="E90" s="235"/>
      <c r="F90" s="235"/>
      <c r="G90" s="235"/>
      <c r="H90" s="235"/>
      <c r="I90" s="235">
        <v>2</v>
      </c>
      <c r="J90" s="235"/>
      <c r="K90" s="235"/>
      <c r="L90" s="235"/>
      <c r="M90" s="235"/>
      <c r="N90" s="235">
        <v>1</v>
      </c>
      <c r="O90" s="235"/>
      <c r="P90" s="235">
        <v>3</v>
      </c>
    </row>
    <row r="91" spans="1:16">
      <c r="A91" s="246" t="s">
        <v>770</v>
      </c>
      <c r="B91" s="247"/>
      <c r="C91" s="248"/>
      <c r="D91" s="235"/>
      <c r="E91" s="235"/>
      <c r="F91" s="235"/>
      <c r="G91" s="235"/>
      <c r="H91" s="235"/>
      <c r="I91" s="235">
        <v>1</v>
      </c>
      <c r="J91" s="235"/>
      <c r="K91" s="235"/>
      <c r="L91" s="235"/>
      <c r="M91" s="235"/>
      <c r="N91" s="235"/>
      <c r="O91" s="235"/>
      <c r="P91" s="235">
        <v>1</v>
      </c>
    </row>
    <row r="92" spans="1:16" ht="15.75" thickBot="1">
      <c r="A92" s="249" t="s">
        <v>771</v>
      </c>
      <c r="B92" s="250"/>
      <c r="C92" s="251"/>
      <c r="D92" s="235"/>
      <c r="E92" s="235"/>
      <c r="F92" s="235"/>
      <c r="G92" s="235"/>
      <c r="H92" s="235"/>
      <c r="I92" s="235">
        <v>1</v>
      </c>
      <c r="J92" s="235"/>
      <c r="K92" s="235"/>
      <c r="L92" s="235"/>
      <c r="M92" s="235"/>
      <c r="N92" s="235"/>
      <c r="O92" s="235"/>
      <c r="P92" s="235">
        <v>1</v>
      </c>
    </row>
    <row r="93" spans="1:16" s="228" customFormat="1" ht="12.75">
      <c r="A93" s="228" t="s">
        <v>9</v>
      </c>
      <c r="C93" s="230"/>
      <c r="D93" s="233">
        <v>10</v>
      </c>
      <c r="E93" s="233">
        <v>62</v>
      </c>
      <c r="F93" s="233">
        <v>118</v>
      </c>
      <c r="G93" s="233">
        <v>46</v>
      </c>
      <c r="H93" s="233">
        <v>33</v>
      </c>
      <c r="I93" s="233">
        <v>479</v>
      </c>
      <c r="J93" s="233">
        <v>136</v>
      </c>
      <c r="K93" s="233">
        <v>93</v>
      </c>
      <c r="L93" s="233">
        <v>1</v>
      </c>
      <c r="M93" s="233">
        <v>72</v>
      </c>
      <c r="N93" s="233">
        <v>306</v>
      </c>
      <c r="O93" s="233">
        <v>524</v>
      </c>
      <c r="P93" s="233">
        <v>1880</v>
      </c>
    </row>
    <row r="94" spans="1:16" ht="26.1" customHeight="1"/>
    <row r="95" spans="1:16">
      <c r="A95" s="224" t="s">
        <v>556</v>
      </c>
      <c r="B95" s="224" t="s">
        <v>772</v>
      </c>
    </row>
    <row r="96" spans="1:16">
      <c r="A96" s="225" t="s">
        <v>773</v>
      </c>
      <c r="B96" s="225">
        <v>58</v>
      </c>
    </row>
    <row r="97" spans="1:2">
      <c r="A97" s="225" t="s">
        <v>774</v>
      </c>
      <c r="B97" s="225">
        <v>1822</v>
      </c>
    </row>
    <row r="98" spans="1:2">
      <c r="A98" s="225" t="s">
        <v>775</v>
      </c>
      <c r="B98" s="226"/>
    </row>
    <row r="99" spans="1:2" ht="1.5" customHeight="1"/>
  </sheetData>
  <mergeCells count="88">
    <mergeCell ref="A15:C15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51:C51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75:C75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87:C87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8:C88"/>
    <mergeCell ref="A89:C89"/>
    <mergeCell ref="A90:C90"/>
    <mergeCell ref="A91:C91"/>
    <mergeCell ref="A92:C92"/>
  </mergeCells>
  <pageMargins left="0.7" right="0.7" top="0.75" bottom="0.75" header="0.3" footer="0.3"/>
  <pageSetup scale="59" fitToHeight="0" orientation="landscape" verticalDpi="599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ECD6BA74F0E4199459F6FB24FAB92" ma:contentTypeVersion="1" ma:contentTypeDescription="Create a new document." ma:contentTypeScope="" ma:versionID="719275a2bc6985e8d4f29dc3961632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72653fd2ac20d14c35da33450d077b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13219F-0CB3-4467-90E1-40A11CEB359D}"/>
</file>

<file path=customXml/itemProps2.xml><?xml version="1.0" encoding="utf-8"?>
<ds:datastoreItem xmlns:ds="http://schemas.openxmlformats.org/officeDocument/2006/customXml" ds:itemID="{E475D7B3-9C10-43EE-BE38-27963BBB1234}"/>
</file>

<file path=customXml/itemProps3.xml><?xml version="1.0" encoding="utf-8"?>
<ds:datastoreItem xmlns:ds="http://schemas.openxmlformats.org/officeDocument/2006/customXml" ds:itemID="{18936E2B-5029-407C-9BAC-7A903DDD02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Final Report</vt:lpstr>
      <vt:lpstr>Speakers List</vt:lpstr>
      <vt:lpstr>Staff</vt:lpstr>
      <vt:lpstr>ILS</vt:lpstr>
      <vt:lpstr>Events financial report</vt:lpstr>
      <vt:lpstr>Events Registration paid part</vt:lpstr>
      <vt:lpstr>'Events financial report'!Print_Area</vt:lpstr>
      <vt:lpstr>'Events Registration paid part'!Print_Area</vt:lpstr>
      <vt:lpstr>'Final Report'!Print_Area</vt:lpstr>
      <vt:lpstr>ILS!Print_Area</vt:lpstr>
      <vt:lpstr>'Speakers List'!Print_Area</vt:lpstr>
      <vt:lpstr>Staff!Print_Area</vt:lpstr>
      <vt:lpstr>'Events financial report'!Print_Titles</vt:lpstr>
      <vt:lpstr>'Events Registration paid part'!Print_Titles</vt:lpstr>
      <vt:lpstr>'Final Report'!Print_Titles</vt:lpstr>
      <vt:lpstr>ILS!Print_Titles</vt:lpstr>
      <vt:lpstr>'Speakers List'!Print_Titles</vt:lpstr>
      <vt:lpstr>Staff!Print_Titles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Yair Bitton</dc:creator>
  <cp:lastModifiedBy>Yair Bitton</cp:lastModifiedBy>
  <cp:lastPrinted>2015-03-24T09:17:17Z</cp:lastPrinted>
  <dcterms:created xsi:type="dcterms:W3CDTF">2015-03-24T07:33:48Z</dcterms:created>
  <dcterms:modified xsi:type="dcterms:W3CDTF">2015-03-29T11:02:45Z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0x0101001CFECD6BA74F0E4199459F6FB24FAB92</vt:lpwstr>
  </property>
</Properties>
</file>